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rekwencja" sheetId="1" r:id="rId1"/>
    <sheet name="SINGIEL_KOBIET_runda_I" sheetId="2" r:id="rId2"/>
    <sheet name="SINGIEL_MĘŻCZYZN_runda_I" sheetId="3" r:id="rId3"/>
    <sheet name="GRY_PODWÓJNE_runda_I" sheetId="4" r:id="rId4"/>
    <sheet name="RANKING" sheetId="5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A45" i="2" l="1"/>
  <c r="BD45" i="2"/>
  <c r="BG45" i="2"/>
  <c r="BK45" i="2"/>
  <c r="BM45" i="2"/>
  <c r="BO45" i="2"/>
  <c r="BS45" i="2"/>
  <c r="BU45" i="2"/>
  <c r="BW45" i="2"/>
  <c r="BJ104" i="3"/>
  <c r="BH104" i="3"/>
  <c r="BF104" i="3"/>
  <c r="AU80" i="3"/>
  <c r="AU77" i="3"/>
  <c r="BC104" i="3"/>
  <c r="E81" i="3"/>
  <c r="E80" i="3"/>
  <c r="D81" i="3"/>
  <c r="D80" i="3"/>
  <c r="BH86" i="3"/>
  <c r="BH83" i="3"/>
  <c r="BH80" i="3"/>
  <c r="BH77" i="3"/>
  <c r="AO104" i="3"/>
  <c r="AU104" i="3"/>
  <c r="AY101" i="3"/>
  <c r="AY98" i="3"/>
  <c r="AY95" i="3"/>
  <c r="AY92" i="3"/>
  <c r="AY89" i="3"/>
  <c r="AY86" i="3"/>
  <c r="AY83" i="3"/>
  <c r="AY80" i="3"/>
  <c r="AY77" i="3"/>
  <c r="BD70" i="4"/>
  <c r="BB70" i="4"/>
  <c r="AZ70" i="4"/>
  <c r="BK70" i="4"/>
  <c r="BK36" i="4"/>
  <c r="BD36" i="4"/>
  <c r="BB36" i="4"/>
  <c r="AZ36" i="4"/>
  <c r="BI33" i="4"/>
  <c r="BI30" i="4"/>
  <c r="BI27" i="4"/>
  <c r="BI24" i="4"/>
  <c r="BI21" i="4"/>
  <c r="BI18" i="4"/>
  <c r="BI15" i="4"/>
  <c r="BI12" i="4"/>
  <c r="BI9" i="4"/>
  <c r="BG27" i="4"/>
  <c r="BG33" i="4"/>
  <c r="BG30" i="4"/>
  <c r="BG24" i="4"/>
  <c r="BG21" i="4"/>
  <c r="BG18" i="4"/>
  <c r="BG15" i="4"/>
  <c r="BG12" i="4"/>
  <c r="BG9" i="4"/>
  <c r="BI67" i="4"/>
  <c r="BI64" i="4"/>
  <c r="BI61" i="4"/>
  <c r="BI58" i="4"/>
  <c r="BI55" i="4"/>
  <c r="BI52" i="4"/>
  <c r="BI49" i="4"/>
  <c r="BI46" i="4"/>
  <c r="BI43" i="4"/>
  <c r="BG67" i="4"/>
  <c r="BG64" i="4"/>
  <c r="BG61" i="4"/>
  <c r="BG58" i="4"/>
  <c r="BG55" i="4"/>
  <c r="BG52" i="4"/>
  <c r="BG49" i="4"/>
  <c r="BG46" i="4"/>
  <c r="BG43" i="4"/>
  <c r="BA104" i="3"/>
  <c r="AY104" i="3"/>
  <c r="BA101" i="3"/>
  <c r="BA98" i="3"/>
  <c r="BA95" i="3"/>
  <c r="BA92" i="3"/>
  <c r="BA89" i="3"/>
  <c r="BA86" i="3"/>
  <c r="BA83" i="3"/>
  <c r="BA80" i="3"/>
  <c r="BA77" i="3"/>
  <c r="BA70" i="3"/>
  <c r="AY70" i="3"/>
  <c r="BA36" i="3"/>
  <c r="AY36" i="3"/>
  <c r="BI36" i="4" l="1"/>
  <c r="BG36" i="4"/>
  <c r="BI70" i="4"/>
  <c r="BG70" i="4"/>
  <c r="BJ18" i="3"/>
  <c r="BH18" i="3"/>
  <c r="R44" i="1" l="1"/>
  <c r="R35" i="1"/>
  <c r="R42" i="1" l="1"/>
  <c r="R46" i="1"/>
  <c r="R49" i="1"/>
  <c r="R45" i="1"/>
  <c r="AR27" i="4" l="1"/>
  <c r="AR30" i="4"/>
  <c r="AO27" i="4"/>
  <c r="AO30" i="4"/>
  <c r="BB67" i="4"/>
  <c r="AZ67" i="4"/>
  <c r="BD67" i="4" s="1"/>
  <c r="AR67" i="4" s="1"/>
  <c r="BB46" i="4"/>
  <c r="AZ46" i="4"/>
  <c r="BB43" i="4"/>
  <c r="AZ43" i="4"/>
  <c r="BD27" i="4"/>
  <c r="BD30" i="4"/>
  <c r="BB33" i="4"/>
  <c r="BB30" i="4"/>
  <c r="BB27" i="4"/>
  <c r="BB9" i="4"/>
  <c r="AZ33" i="4"/>
  <c r="BD33" i="4" s="1"/>
  <c r="AR33" i="4" s="1"/>
  <c r="AZ30" i="4"/>
  <c r="AZ27" i="4"/>
  <c r="AZ9" i="4"/>
  <c r="BM9" i="2"/>
  <c r="BK9" i="2"/>
  <c r="BO9" i="2" l="1"/>
  <c r="BD9" i="2" s="1"/>
  <c r="BD9" i="4"/>
  <c r="AR9" i="4" s="1"/>
  <c r="BD46" i="4"/>
  <c r="AR46" i="4" s="1"/>
  <c r="BD43" i="4"/>
  <c r="AR43" i="4" s="1"/>
  <c r="R29" i="1"/>
  <c r="BY46" i="4" l="1"/>
  <c r="BY49" i="4"/>
  <c r="BY52" i="4"/>
  <c r="BY55" i="4"/>
  <c r="BY58" i="4"/>
  <c r="BY61" i="4"/>
  <c r="BY64" i="4"/>
  <c r="BY67" i="4"/>
  <c r="BY43" i="4"/>
  <c r="BX46" i="4"/>
  <c r="BX49" i="4"/>
  <c r="BX52" i="4"/>
  <c r="BX55" i="4"/>
  <c r="BX58" i="4"/>
  <c r="BX61" i="4"/>
  <c r="BX64" i="4"/>
  <c r="BX67" i="4"/>
  <c r="BX43" i="4"/>
  <c r="BW46" i="4"/>
  <c r="BW49" i="4"/>
  <c r="BW52" i="4"/>
  <c r="BW55" i="4"/>
  <c r="BW58" i="4"/>
  <c r="BW61" i="4"/>
  <c r="BW67" i="4"/>
  <c r="BW43" i="4"/>
  <c r="BV46" i="4"/>
  <c r="BV49" i="4"/>
  <c r="BV52" i="4"/>
  <c r="BV55" i="4"/>
  <c r="BV58" i="4"/>
  <c r="BV67" i="4"/>
  <c r="BV43" i="4"/>
  <c r="BU46" i="4"/>
  <c r="BU49" i="4"/>
  <c r="BU52" i="4"/>
  <c r="BU55" i="4"/>
  <c r="BU67" i="4"/>
  <c r="BU43" i="4"/>
  <c r="BT46" i="4"/>
  <c r="BT49" i="4"/>
  <c r="BT52" i="4"/>
  <c r="BT67" i="4"/>
  <c r="BT43" i="4"/>
  <c r="BS46" i="4"/>
  <c r="BS49" i="4"/>
  <c r="BS52" i="4"/>
  <c r="BS67" i="4"/>
  <c r="BS43" i="4"/>
  <c r="BR46" i="4"/>
  <c r="BR52" i="4"/>
  <c r="BR67" i="4"/>
  <c r="BR43" i="4"/>
  <c r="BQ46" i="4"/>
  <c r="BQ61" i="4"/>
  <c r="BQ67" i="4"/>
  <c r="BQ43" i="4"/>
  <c r="BY12" i="4"/>
  <c r="BY15" i="4"/>
  <c r="BY18" i="4"/>
  <c r="BY21" i="4"/>
  <c r="BY24" i="4"/>
  <c r="BY27" i="4"/>
  <c r="BY30" i="4"/>
  <c r="BY33" i="4"/>
  <c r="BY9" i="4"/>
  <c r="BX12" i="4"/>
  <c r="BX15" i="4"/>
  <c r="BX18" i="4"/>
  <c r="BX21" i="4"/>
  <c r="BX24" i="4"/>
  <c r="BX27" i="4"/>
  <c r="BX30" i="4"/>
  <c r="BX33" i="4"/>
  <c r="BX9" i="4"/>
  <c r="BW12" i="4"/>
  <c r="BW15" i="4"/>
  <c r="BW18" i="4"/>
  <c r="BW21" i="4"/>
  <c r="BW24" i="4"/>
  <c r="BW27" i="4"/>
  <c r="BW30" i="4"/>
  <c r="BW33" i="4"/>
  <c r="BW9" i="4"/>
  <c r="BV12" i="4"/>
  <c r="BV15" i="4"/>
  <c r="BV18" i="4"/>
  <c r="BV21" i="4"/>
  <c r="BV24" i="4"/>
  <c r="BV27" i="4"/>
  <c r="BV30" i="4"/>
  <c r="BV33" i="4"/>
  <c r="BV9" i="4"/>
  <c r="BU12" i="4"/>
  <c r="BU15" i="4"/>
  <c r="BU18" i="4"/>
  <c r="BU21" i="4"/>
  <c r="BU27" i="4"/>
  <c r="BU30" i="4"/>
  <c r="BU33" i="4"/>
  <c r="BU9" i="4"/>
  <c r="BT12" i="4"/>
  <c r="BT15" i="4"/>
  <c r="BT18" i="4"/>
  <c r="BT27" i="4"/>
  <c r="BT30" i="4"/>
  <c r="BT33" i="4"/>
  <c r="BT9" i="4"/>
  <c r="BS12" i="4"/>
  <c r="BS15" i="4"/>
  <c r="BS21" i="4"/>
  <c r="BS27" i="4"/>
  <c r="BS30" i="4"/>
  <c r="BS33" i="4"/>
  <c r="BS9" i="4"/>
  <c r="BR12" i="4"/>
  <c r="BR15" i="4"/>
  <c r="BR27" i="4"/>
  <c r="BR30" i="4"/>
  <c r="BR33" i="4"/>
  <c r="BR9" i="4"/>
  <c r="BQ27" i="4"/>
  <c r="BQ30" i="4"/>
  <c r="BQ33" i="4"/>
  <c r="BQ9" i="4"/>
  <c r="R43" i="1" l="1"/>
  <c r="CN12" i="2" l="1"/>
  <c r="CN15" i="2"/>
  <c r="CN18" i="2"/>
  <c r="CN21" i="2"/>
  <c r="CN24" i="2"/>
  <c r="CN27" i="2"/>
  <c r="CN30" i="2"/>
  <c r="CN33" i="2"/>
  <c r="CN36" i="2"/>
  <c r="CN39" i="2"/>
  <c r="CN42" i="2"/>
  <c r="CN9" i="2"/>
  <c r="CM12" i="2"/>
  <c r="CM15" i="2"/>
  <c r="CM18" i="2"/>
  <c r="CM21" i="2"/>
  <c r="CM24" i="2"/>
  <c r="CM27" i="2"/>
  <c r="CM30" i="2"/>
  <c r="CM33" i="2"/>
  <c r="CM36" i="2"/>
  <c r="CM39" i="2"/>
  <c r="CM9" i="2"/>
  <c r="CL12" i="2"/>
  <c r="CL15" i="2"/>
  <c r="CL18" i="2"/>
  <c r="CL21" i="2"/>
  <c r="CL24" i="2"/>
  <c r="CL27" i="2"/>
  <c r="CL30" i="2"/>
  <c r="CL33" i="2"/>
  <c r="CL36" i="2"/>
  <c r="CL9" i="2"/>
  <c r="CK12" i="2"/>
  <c r="CK15" i="2"/>
  <c r="CK18" i="2"/>
  <c r="CK21" i="2"/>
  <c r="CK24" i="2"/>
  <c r="CK27" i="2"/>
  <c r="CK30" i="2"/>
  <c r="CK33" i="2"/>
  <c r="CK9" i="2"/>
  <c r="CJ12" i="2"/>
  <c r="CJ15" i="2"/>
  <c r="CJ18" i="2"/>
  <c r="CJ21" i="2"/>
  <c r="CJ24" i="2"/>
  <c r="CJ27" i="2"/>
  <c r="CJ30" i="2"/>
  <c r="CJ9" i="2"/>
  <c r="CI12" i="2"/>
  <c r="CI15" i="2"/>
  <c r="CI18" i="2"/>
  <c r="CI21" i="2"/>
  <c r="CI24" i="2"/>
  <c r="CI27" i="2"/>
  <c r="CI9" i="2"/>
  <c r="CH12" i="2"/>
  <c r="CH15" i="2"/>
  <c r="CH18" i="2"/>
  <c r="CH21" i="2"/>
  <c r="CH24" i="2"/>
  <c r="CH9" i="2"/>
  <c r="CG12" i="2"/>
  <c r="CG15" i="2"/>
  <c r="CG18" i="2"/>
  <c r="CG21" i="2"/>
  <c r="CG9" i="2"/>
  <c r="CF12" i="2"/>
  <c r="CF15" i="2"/>
  <c r="CF18" i="2"/>
  <c r="CF9" i="2"/>
  <c r="CE12" i="2"/>
  <c r="CE15" i="2"/>
  <c r="CE9" i="2"/>
  <c r="CD12" i="2"/>
  <c r="CD9" i="2"/>
  <c r="CC9" i="2"/>
  <c r="BS9" i="2"/>
  <c r="BC77" i="3"/>
  <c r="AY43" i="3"/>
  <c r="BA9" i="3"/>
  <c r="AY9" i="3"/>
  <c r="BA43" i="3"/>
  <c r="BJ77" i="3"/>
  <c r="BJ43" i="3"/>
  <c r="BH43" i="3"/>
  <c r="BJ9" i="3"/>
  <c r="BH9" i="3"/>
  <c r="BX101" i="3"/>
  <c r="BX98" i="3"/>
  <c r="BW98" i="3"/>
  <c r="BX95" i="3"/>
  <c r="BW95" i="3"/>
  <c r="BV95" i="3"/>
  <c r="BX92" i="3"/>
  <c r="BW92" i="3"/>
  <c r="BV92" i="3"/>
  <c r="BU92" i="3"/>
  <c r="BX89" i="3"/>
  <c r="BW89" i="3"/>
  <c r="BV89" i="3"/>
  <c r="BU89" i="3"/>
  <c r="BT89" i="3"/>
  <c r="BX86" i="3"/>
  <c r="BW86" i="3"/>
  <c r="BV86" i="3"/>
  <c r="BU86" i="3"/>
  <c r="BT86" i="3"/>
  <c r="BS86" i="3"/>
  <c r="BX83" i="3"/>
  <c r="BW83" i="3"/>
  <c r="BV83" i="3"/>
  <c r="BU83" i="3"/>
  <c r="BT83" i="3"/>
  <c r="BS83" i="3"/>
  <c r="BR83" i="3"/>
  <c r="BX80" i="3"/>
  <c r="BW80" i="3"/>
  <c r="BV80" i="3"/>
  <c r="BU80" i="3"/>
  <c r="BT80" i="3"/>
  <c r="BS80" i="3"/>
  <c r="BR80" i="3"/>
  <c r="BQ80" i="3"/>
  <c r="BX77" i="3"/>
  <c r="BW77" i="3"/>
  <c r="BV77" i="3"/>
  <c r="BU77" i="3"/>
  <c r="BT77" i="3"/>
  <c r="BS77" i="3"/>
  <c r="BR77" i="3"/>
  <c r="BQ77" i="3"/>
  <c r="BP77" i="3"/>
  <c r="BX67" i="3"/>
  <c r="BX64" i="3"/>
  <c r="BW64" i="3"/>
  <c r="BX61" i="3"/>
  <c r="BW61" i="3"/>
  <c r="BV61" i="3"/>
  <c r="BX58" i="3"/>
  <c r="BW58" i="3"/>
  <c r="BV58" i="3"/>
  <c r="BU58" i="3"/>
  <c r="BX55" i="3"/>
  <c r="BW55" i="3"/>
  <c r="BV55" i="3"/>
  <c r="BU55" i="3"/>
  <c r="BT55" i="3"/>
  <c r="BX52" i="3"/>
  <c r="BW52" i="3"/>
  <c r="BV52" i="3"/>
  <c r="BU52" i="3"/>
  <c r="BT52" i="3"/>
  <c r="BS52" i="3"/>
  <c r="BX49" i="3"/>
  <c r="BW49" i="3"/>
  <c r="BV49" i="3"/>
  <c r="BU49" i="3"/>
  <c r="BT49" i="3"/>
  <c r="BS49" i="3"/>
  <c r="BR49" i="3"/>
  <c r="BX46" i="3"/>
  <c r="BW46" i="3"/>
  <c r="BV46" i="3"/>
  <c r="BU46" i="3"/>
  <c r="BT46" i="3"/>
  <c r="BS46" i="3"/>
  <c r="BR46" i="3"/>
  <c r="BQ46" i="3"/>
  <c r="BX43" i="3"/>
  <c r="BW43" i="3"/>
  <c r="BV43" i="3"/>
  <c r="BU43" i="3"/>
  <c r="BT43" i="3"/>
  <c r="BS43" i="3"/>
  <c r="BR43" i="3"/>
  <c r="BQ43" i="3"/>
  <c r="BP43" i="3"/>
  <c r="BW12" i="3"/>
  <c r="BW15" i="3"/>
  <c r="BW18" i="3"/>
  <c r="BW21" i="3"/>
  <c r="BW24" i="3"/>
  <c r="BW27" i="3"/>
  <c r="BW30" i="3"/>
  <c r="BW9" i="3"/>
  <c r="BV12" i="3"/>
  <c r="BV15" i="3"/>
  <c r="BV18" i="3"/>
  <c r="BV21" i="3"/>
  <c r="BV24" i="3"/>
  <c r="BV27" i="3"/>
  <c r="BV9" i="3"/>
  <c r="BU12" i="3"/>
  <c r="BU15" i="3"/>
  <c r="BU18" i="3"/>
  <c r="BU21" i="3"/>
  <c r="BU24" i="3"/>
  <c r="BU9" i="3"/>
  <c r="BT12" i="3"/>
  <c r="BT15" i="3"/>
  <c r="BT18" i="3"/>
  <c r="BT21" i="3"/>
  <c r="BT9" i="3"/>
  <c r="BS12" i="3"/>
  <c r="BS15" i="3"/>
  <c r="BS18" i="3"/>
  <c r="BS9" i="3"/>
  <c r="BR12" i="3"/>
  <c r="BR15" i="3"/>
  <c r="BR9" i="3"/>
  <c r="BQ12" i="3"/>
  <c r="BQ9" i="3"/>
  <c r="BP9" i="3"/>
  <c r="BX12" i="3"/>
  <c r="BX15" i="3"/>
  <c r="BX18" i="3"/>
  <c r="BX21" i="3"/>
  <c r="BX24" i="3"/>
  <c r="BX27" i="3"/>
  <c r="BX30" i="3"/>
  <c r="BX33" i="3"/>
  <c r="BX9" i="3"/>
  <c r="AG69" i="4"/>
  <c r="AF69" i="4"/>
  <c r="AC69" i="4"/>
  <c r="AB69" i="4"/>
  <c r="Y69" i="4"/>
  <c r="X69" i="4"/>
  <c r="U69" i="4"/>
  <c r="T69" i="4"/>
  <c r="Q69" i="4"/>
  <c r="P69" i="4"/>
  <c r="M69" i="4"/>
  <c r="L69" i="4"/>
  <c r="I69" i="4"/>
  <c r="H69" i="4"/>
  <c r="E69" i="4"/>
  <c r="D69" i="4"/>
  <c r="AG68" i="4"/>
  <c r="AF68" i="4"/>
  <c r="AC68" i="4"/>
  <c r="AB68" i="4"/>
  <c r="Y68" i="4"/>
  <c r="X68" i="4"/>
  <c r="U68" i="4"/>
  <c r="T68" i="4"/>
  <c r="Q68" i="4"/>
  <c r="P68" i="4"/>
  <c r="M68" i="4"/>
  <c r="L68" i="4"/>
  <c r="I68" i="4"/>
  <c r="H68" i="4"/>
  <c r="E68" i="4"/>
  <c r="D68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BN67" i="4" s="1"/>
  <c r="AO67" i="4" s="1"/>
  <c r="E67" i="4"/>
  <c r="D67" i="4"/>
  <c r="AC66" i="4"/>
  <c r="AB66" i="4"/>
  <c r="Y66" i="4"/>
  <c r="X66" i="4"/>
  <c r="U66" i="4"/>
  <c r="T66" i="4"/>
  <c r="Q66" i="4"/>
  <c r="P66" i="4"/>
  <c r="M66" i="4"/>
  <c r="L66" i="4"/>
  <c r="I66" i="4"/>
  <c r="H66" i="4"/>
  <c r="E66" i="4"/>
  <c r="D66" i="4"/>
  <c r="AC65" i="4"/>
  <c r="AB65" i="4"/>
  <c r="Y65" i="4"/>
  <c r="X65" i="4"/>
  <c r="U65" i="4"/>
  <c r="T65" i="4"/>
  <c r="Q65" i="4"/>
  <c r="P65" i="4"/>
  <c r="M65" i="4"/>
  <c r="L65" i="4"/>
  <c r="I65" i="4"/>
  <c r="H65" i="4"/>
  <c r="E65" i="4"/>
  <c r="D65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BT64" i="4" s="1"/>
  <c r="R64" i="4"/>
  <c r="Q64" i="4"/>
  <c r="P64" i="4"/>
  <c r="O64" i="4"/>
  <c r="N64" i="4"/>
  <c r="M64" i="4"/>
  <c r="L64" i="4"/>
  <c r="K64" i="4"/>
  <c r="J64" i="4"/>
  <c r="I64" i="4"/>
  <c r="H64" i="4"/>
  <c r="G64" i="4"/>
  <c r="BQ64" i="4" s="1"/>
  <c r="F64" i="4"/>
  <c r="E64" i="4"/>
  <c r="D64" i="4"/>
  <c r="Y63" i="4"/>
  <c r="X63" i="4"/>
  <c r="U63" i="4"/>
  <c r="T63" i="4"/>
  <c r="Q63" i="4"/>
  <c r="P63" i="4"/>
  <c r="M63" i="4"/>
  <c r="L63" i="4"/>
  <c r="I63" i="4"/>
  <c r="H63" i="4"/>
  <c r="E63" i="4"/>
  <c r="D63" i="4"/>
  <c r="Y62" i="4"/>
  <c r="X62" i="4"/>
  <c r="U62" i="4"/>
  <c r="T62" i="4"/>
  <c r="Q62" i="4"/>
  <c r="P62" i="4"/>
  <c r="M62" i="4"/>
  <c r="L62" i="4"/>
  <c r="I62" i="4"/>
  <c r="H62" i="4"/>
  <c r="E62" i="4"/>
  <c r="D62" i="4"/>
  <c r="AA61" i="4"/>
  <c r="Z61" i="4"/>
  <c r="Y61" i="4"/>
  <c r="X61" i="4"/>
  <c r="W61" i="4"/>
  <c r="V61" i="4"/>
  <c r="U61" i="4"/>
  <c r="T61" i="4"/>
  <c r="S61" i="4"/>
  <c r="BT61" i="4" s="1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U60" i="4"/>
  <c r="T60" i="4"/>
  <c r="Q60" i="4"/>
  <c r="P60" i="4"/>
  <c r="M60" i="4"/>
  <c r="L60" i="4"/>
  <c r="I60" i="4"/>
  <c r="H60" i="4"/>
  <c r="E60" i="4"/>
  <c r="D60" i="4"/>
  <c r="U59" i="4"/>
  <c r="T59" i="4"/>
  <c r="Q59" i="4"/>
  <c r="P59" i="4"/>
  <c r="M59" i="4"/>
  <c r="L59" i="4"/>
  <c r="I59" i="4"/>
  <c r="H59" i="4"/>
  <c r="E59" i="4"/>
  <c r="D59" i="4"/>
  <c r="W58" i="4"/>
  <c r="BU58" i="4" s="1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AZ58" i="4" s="1"/>
  <c r="E58" i="4"/>
  <c r="D58" i="4"/>
  <c r="Q57" i="4"/>
  <c r="P57" i="4"/>
  <c r="M57" i="4"/>
  <c r="L57" i="4"/>
  <c r="I57" i="4"/>
  <c r="H57" i="4"/>
  <c r="E57" i="4"/>
  <c r="D57" i="4"/>
  <c r="Q56" i="4"/>
  <c r="P56" i="4"/>
  <c r="M56" i="4"/>
  <c r="L56" i="4"/>
  <c r="I56" i="4"/>
  <c r="H56" i="4"/>
  <c r="E56" i="4"/>
  <c r="D56" i="4"/>
  <c r="S55" i="4"/>
  <c r="R55" i="4"/>
  <c r="Q55" i="4"/>
  <c r="P55" i="4"/>
  <c r="O55" i="4"/>
  <c r="N55" i="4"/>
  <c r="M55" i="4"/>
  <c r="L55" i="4"/>
  <c r="K55" i="4"/>
  <c r="BR55" i="4" s="1"/>
  <c r="J55" i="4"/>
  <c r="I55" i="4"/>
  <c r="H55" i="4"/>
  <c r="G55" i="4"/>
  <c r="F55" i="4"/>
  <c r="E55" i="4"/>
  <c r="D55" i="4"/>
  <c r="M54" i="4"/>
  <c r="L54" i="4"/>
  <c r="I54" i="4"/>
  <c r="H54" i="4"/>
  <c r="E54" i="4"/>
  <c r="D54" i="4"/>
  <c r="M53" i="4"/>
  <c r="L53" i="4"/>
  <c r="I53" i="4"/>
  <c r="H53" i="4"/>
  <c r="E53" i="4"/>
  <c r="D53" i="4"/>
  <c r="O52" i="4"/>
  <c r="N52" i="4"/>
  <c r="M52" i="4"/>
  <c r="L52" i="4"/>
  <c r="K52" i="4"/>
  <c r="J52" i="4"/>
  <c r="I52" i="4"/>
  <c r="H52" i="4"/>
  <c r="G52" i="4"/>
  <c r="F52" i="4"/>
  <c r="AZ52" i="4" s="1"/>
  <c r="E52" i="4"/>
  <c r="D52" i="4"/>
  <c r="I51" i="4"/>
  <c r="H51" i="4"/>
  <c r="E51" i="4"/>
  <c r="D51" i="4"/>
  <c r="I50" i="4"/>
  <c r="H50" i="4"/>
  <c r="E50" i="4"/>
  <c r="D50" i="4"/>
  <c r="K49" i="4"/>
  <c r="BR49" i="4" s="1"/>
  <c r="J49" i="4"/>
  <c r="I49" i="4"/>
  <c r="H49" i="4"/>
  <c r="G49" i="4"/>
  <c r="F49" i="4"/>
  <c r="AZ49" i="4" s="1"/>
  <c r="E49" i="4"/>
  <c r="D49" i="4"/>
  <c r="E48" i="4"/>
  <c r="D48" i="4"/>
  <c r="E47" i="4"/>
  <c r="D47" i="4"/>
  <c r="G46" i="4"/>
  <c r="F46" i="4"/>
  <c r="E46" i="4"/>
  <c r="D46" i="4"/>
  <c r="AJ40" i="4"/>
  <c r="AF40" i="4"/>
  <c r="AB40" i="4"/>
  <c r="X40" i="4"/>
  <c r="T40" i="4"/>
  <c r="P40" i="4"/>
  <c r="L40" i="4"/>
  <c r="H40" i="4"/>
  <c r="D40" i="4"/>
  <c r="AG35" i="4"/>
  <c r="AF35" i="4"/>
  <c r="AC35" i="4"/>
  <c r="AB35" i="4"/>
  <c r="Y35" i="4"/>
  <c r="X35" i="4"/>
  <c r="U35" i="4"/>
  <c r="T35" i="4"/>
  <c r="Q35" i="4"/>
  <c r="P35" i="4"/>
  <c r="M35" i="4"/>
  <c r="L35" i="4"/>
  <c r="I35" i="4"/>
  <c r="H35" i="4"/>
  <c r="E35" i="4"/>
  <c r="D35" i="4"/>
  <c r="AG34" i="4"/>
  <c r="AF34" i="4"/>
  <c r="AC34" i="4"/>
  <c r="AB34" i="4"/>
  <c r="Y34" i="4"/>
  <c r="X34" i="4"/>
  <c r="U34" i="4"/>
  <c r="T34" i="4"/>
  <c r="Q34" i="4"/>
  <c r="P34" i="4"/>
  <c r="M34" i="4"/>
  <c r="L34" i="4"/>
  <c r="I34" i="4"/>
  <c r="H34" i="4"/>
  <c r="E34" i="4"/>
  <c r="D34" i="4"/>
  <c r="BN33" i="4"/>
  <c r="AO33" i="4" s="1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BK33" i="4" s="1"/>
  <c r="AU33" i="4" s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C32" i="4"/>
  <c r="AB32" i="4"/>
  <c r="Y32" i="4"/>
  <c r="X32" i="4"/>
  <c r="U32" i="4"/>
  <c r="T32" i="4"/>
  <c r="Q32" i="4"/>
  <c r="P32" i="4"/>
  <c r="M32" i="4"/>
  <c r="L32" i="4"/>
  <c r="I32" i="4"/>
  <c r="H32" i="4"/>
  <c r="E32" i="4"/>
  <c r="D32" i="4"/>
  <c r="AC31" i="4"/>
  <c r="AB31" i="4"/>
  <c r="Y31" i="4"/>
  <c r="X31" i="4"/>
  <c r="U31" i="4"/>
  <c r="T31" i="4"/>
  <c r="Q31" i="4"/>
  <c r="P31" i="4"/>
  <c r="M31" i="4"/>
  <c r="L31" i="4"/>
  <c r="I31" i="4"/>
  <c r="H31" i="4"/>
  <c r="E31" i="4"/>
  <c r="D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BK30" i="4" s="1"/>
  <c r="AU30" i="4" s="1"/>
  <c r="G30" i="4"/>
  <c r="F30" i="4"/>
  <c r="E30" i="4"/>
  <c r="D30" i="4"/>
  <c r="Y29" i="4"/>
  <c r="X29" i="4"/>
  <c r="U29" i="4"/>
  <c r="T29" i="4"/>
  <c r="Q29" i="4"/>
  <c r="P29" i="4"/>
  <c r="M29" i="4"/>
  <c r="L29" i="4"/>
  <c r="I29" i="4"/>
  <c r="H29" i="4"/>
  <c r="E29" i="4"/>
  <c r="D29" i="4"/>
  <c r="Y28" i="4"/>
  <c r="X28" i="4"/>
  <c r="U28" i="4"/>
  <c r="T28" i="4"/>
  <c r="Q28" i="4"/>
  <c r="P28" i="4"/>
  <c r="M28" i="4"/>
  <c r="L28" i="4"/>
  <c r="I28" i="4"/>
  <c r="H28" i="4"/>
  <c r="E28" i="4"/>
  <c r="D28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BN27" i="4" s="1"/>
  <c r="E27" i="4"/>
  <c r="D27" i="4"/>
  <c r="U26" i="4"/>
  <c r="T26" i="4"/>
  <c r="Q26" i="4"/>
  <c r="P26" i="4"/>
  <c r="M26" i="4"/>
  <c r="L26" i="4"/>
  <c r="I26" i="4"/>
  <c r="H26" i="4"/>
  <c r="E26" i="4"/>
  <c r="D26" i="4"/>
  <c r="U25" i="4"/>
  <c r="T25" i="4"/>
  <c r="Q25" i="4"/>
  <c r="P25" i="4"/>
  <c r="M25" i="4"/>
  <c r="L25" i="4"/>
  <c r="I25" i="4"/>
  <c r="H25" i="4"/>
  <c r="E25" i="4"/>
  <c r="D25" i="4"/>
  <c r="W24" i="4"/>
  <c r="BU24" i="4" s="1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BQ24" i="4" s="1"/>
  <c r="F24" i="4"/>
  <c r="E24" i="4"/>
  <c r="D24" i="4"/>
  <c r="Q23" i="4"/>
  <c r="P23" i="4"/>
  <c r="M23" i="4"/>
  <c r="L23" i="4"/>
  <c r="I23" i="4"/>
  <c r="H23" i="4"/>
  <c r="E23" i="4"/>
  <c r="D23" i="4"/>
  <c r="Q22" i="4"/>
  <c r="P22" i="4"/>
  <c r="M22" i="4"/>
  <c r="L22" i="4"/>
  <c r="I22" i="4"/>
  <c r="H22" i="4"/>
  <c r="E22" i="4"/>
  <c r="D22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M20" i="4"/>
  <c r="L20" i="4"/>
  <c r="I20" i="4"/>
  <c r="H20" i="4"/>
  <c r="E20" i="4"/>
  <c r="D20" i="4"/>
  <c r="M19" i="4"/>
  <c r="L19" i="4"/>
  <c r="I19" i="4"/>
  <c r="H19" i="4"/>
  <c r="E19" i="4"/>
  <c r="D19" i="4"/>
  <c r="O18" i="4"/>
  <c r="N18" i="4"/>
  <c r="M18" i="4"/>
  <c r="L18" i="4"/>
  <c r="K18" i="4"/>
  <c r="J18" i="4"/>
  <c r="I18" i="4"/>
  <c r="H18" i="4"/>
  <c r="G18" i="4"/>
  <c r="BQ18" i="4" s="1"/>
  <c r="F18" i="4"/>
  <c r="E18" i="4"/>
  <c r="D18" i="4"/>
  <c r="I17" i="4"/>
  <c r="H17" i="4"/>
  <c r="E17" i="4"/>
  <c r="D17" i="4"/>
  <c r="I16" i="4"/>
  <c r="H16" i="4"/>
  <c r="E16" i="4"/>
  <c r="D16" i="4"/>
  <c r="K15" i="4"/>
  <c r="J15" i="4"/>
  <c r="I15" i="4"/>
  <c r="H15" i="4"/>
  <c r="G15" i="4"/>
  <c r="F15" i="4"/>
  <c r="AZ15" i="4" s="1"/>
  <c r="E15" i="4"/>
  <c r="D15" i="4"/>
  <c r="E14" i="4"/>
  <c r="D14" i="4"/>
  <c r="E13" i="4"/>
  <c r="D13" i="4"/>
  <c r="G12" i="4"/>
  <c r="F12" i="4"/>
  <c r="AZ12" i="4" s="1"/>
  <c r="E12" i="4"/>
  <c r="D12" i="4"/>
  <c r="BN9" i="4"/>
  <c r="AO9" i="4" s="1"/>
  <c r="AJ6" i="4"/>
  <c r="AF6" i="4"/>
  <c r="AB6" i="4"/>
  <c r="X6" i="4"/>
  <c r="T6" i="4"/>
  <c r="P6" i="4"/>
  <c r="L6" i="4"/>
  <c r="H6" i="4"/>
  <c r="D6" i="4"/>
  <c r="AG103" i="3"/>
  <c r="AF103" i="3"/>
  <c r="AC103" i="3"/>
  <c r="AB103" i="3"/>
  <c r="Y103" i="3"/>
  <c r="X103" i="3"/>
  <c r="U103" i="3"/>
  <c r="T103" i="3"/>
  <c r="Q103" i="3"/>
  <c r="P103" i="3"/>
  <c r="M103" i="3"/>
  <c r="L103" i="3"/>
  <c r="I103" i="3"/>
  <c r="H103" i="3"/>
  <c r="E103" i="3"/>
  <c r="D103" i="3"/>
  <c r="AG102" i="3"/>
  <c r="AF102" i="3"/>
  <c r="AC102" i="3"/>
  <c r="AB102" i="3"/>
  <c r="Y102" i="3"/>
  <c r="X102" i="3"/>
  <c r="U102" i="3"/>
  <c r="T102" i="3"/>
  <c r="Q102" i="3"/>
  <c r="P102" i="3"/>
  <c r="M102" i="3"/>
  <c r="L102" i="3"/>
  <c r="I102" i="3"/>
  <c r="H102" i="3"/>
  <c r="E102" i="3"/>
  <c r="D102" i="3"/>
  <c r="AI101" i="3"/>
  <c r="AH101" i="3"/>
  <c r="AG101" i="3"/>
  <c r="AF101" i="3"/>
  <c r="AE101" i="3"/>
  <c r="AD101" i="3"/>
  <c r="BV101" i="3" s="1"/>
  <c r="AC101" i="3"/>
  <c r="AB101" i="3"/>
  <c r="AA101" i="3"/>
  <c r="Z101" i="3"/>
  <c r="BU101" i="3" s="1"/>
  <c r="Y101" i="3"/>
  <c r="X101" i="3"/>
  <c r="W101" i="3"/>
  <c r="V101" i="3"/>
  <c r="U101" i="3"/>
  <c r="T101" i="3"/>
  <c r="S101" i="3"/>
  <c r="R101" i="3"/>
  <c r="Q101" i="3"/>
  <c r="P101" i="3"/>
  <c r="O101" i="3"/>
  <c r="N101" i="3"/>
  <c r="BR101" i="3" s="1"/>
  <c r="M101" i="3"/>
  <c r="L101" i="3"/>
  <c r="K101" i="3"/>
  <c r="J101" i="3"/>
  <c r="BQ101" i="3" s="1"/>
  <c r="I101" i="3"/>
  <c r="H101" i="3"/>
  <c r="G101" i="3"/>
  <c r="F101" i="3"/>
  <c r="E101" i="3"/>
  <c r="D101" i="3"/>
  <c r="AC100" i="3"/>
  <c r="AB100" i="3"/>
  <c r="Y100" i="3"/>
  <c r="X100" i="3"/>
  <c r="U100" i="3"/>
  <c r="T100" i="3"/>
  <c r="Q100" i="3"/>
  <c r="P100" i="3"/>
  <c r="M100" i="3"/>
  <c r="L100" i="3"/>
  <c r="I100" i="3"/>
  <c r="H100" i="3"/>
  <c r="E100" i="3"/>
  <c r="D100" i="3"/>
  <c r="AC99" i="3"/>
  <c r="AB99" i="3"/>
  <c r="Y99" i="3"/>
  <c r="X99" i="3"/>
  <c r="U99" i="3"/>
  <c r="T99" i="3"/>
  <c r="Q99" i="3"/>
  <c r="P99" i="3"/>
  <c r="M99" i="3"/>
  <c r="L99" i="3"/>
  <c r="I99" i="3"/>
  <c r="H99" i="3"/>
  <c r="E99" i="3"/>
  <c r="D99" i="3"/>
  <c r="AE98" i="3"/>
  <c r="AD98" i="3"/>
  <c r="BV98" i="3" s="1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BR98" i="3" s="1"/>
  <c r="M98" i="3"/>
  <c r="L98" i="3"/>
  <c r="K98" i="3"/>
  <c r="J98" i="3"/>
  <c r="I98" i="3"/>
  <c r="H98" i="3"/>
  <c r="G98" i="3"/>
  <c r="F98" i="3"/>
  <c r="E98" i="3"/>
  <c r="D98" i="3"/>
  <c r="Y97" i="3"/>
  <c r="X97" i="3"/>
  <c r="U97" i="3"/>
  <c r="T97" i="3"/>
  <c r="Q97" i="3"/>
  <c r="P97" i="3"/>
  <c r="M97" i="3"/>
  <c r="L97" i="3"/>
  <c r="I97" i="3"/>
  <c r="H97" i="3"/>
  <c r="E97" i="3"/>
  <c r="D97" i="3"/>
  <c r="Y96" i="3"/>
  <c r="X96" i="3"/>
  <c r="U96" i="3"/>
  <c r="T96" i="3"/>
  <c r="Q96" i="3"/>
  <c r="P96" i="3"/>
  <c r="M96" i="3"/>
  <c r="L96" i="3"/>
  <c r="I96" i="3"/>
  <c r="H96" i="3"/>
  <c r="E96" i="3"/>
  <c r="D96" i="3"/>
  <c r="AA95" i="3"/>
  <c r="Z95" i="3"/>
  <c r="Y95" i="3"/>
  <c r="X95" i="3"/>
  <c r="W95" i="3"/>
  <c r="V95" i="3"/>
  <c r="U95" i="3"/>
  <c r="T95" i="3"/>
  <c r="S95" i="3"/>
  <c r="R95" i="3"/>
  <c r="BS95" i="3" s="1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U94" i="3"/>
  <c r="T94" i="3"/>
  <c r="Q94" i="3"/>
  <c r="P94" i="3"/>
  <c r="M94" i="3"/>
  <c r="L94" i="3"/>
  <c r="I94" i="3"/>
  <c r="H94" i="3"/>
  <c r="E94" i="3"/>
  <c r="D94" i="3"/>
  <c r="U93" i="3"/>
  <c r="T93" i="3"/>
  <c r="Q93" i="3"/>
  <c r="P93" i="3"/>
  <c r="M93" i="3"/>
  <c r="L93" i="3"/>
  <c r="I93" i="3"/>
  <c r="H93" i="3"/>
  <c r="E93" i="3"/>
  <c r="D93" i="3"/>
  <c r="W92" i="3"/>
  <c r="V92" i="3"/>
  <c r="BT92" i="3" s="1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Q91" i="3"/>
  <c r="P91" i="3"/>
  <c r="M91" i="3"/>
  <c r="L91" i="3"/>
  <c r="I91" i="3"/>
  <c r="H91" i="3"/>
  <c r="E91" i="3"/>
  <c r="D91" i="3"/>
  <c r="Q90" i="3"/>
  <c r="P90" i="3"/>
  <c r="M90" i="3"/>
  <c r="L90" i="3"/>
  <c r="I90" i="3"/>
  <c r="H90" i="3"/>
  <c r="E90" i="3"/>
  <c r="D90" i="3"/>
  <c r="S89" i="3"/>
  <c r="R89" i="3"/>
  <c r="Q89" i="3"/>
  <c r="P89" i="3"/>
  <c r="O89" i="3"/>
  <c r="N89" i="3"/>
  <c r="BR89" i="3" s="1"/>
  <c r="M89" i="3"/>
  <c r="L89" i="3"/>
  <c r="K89" i="3"/>
  <c r="J89" i="3"/>
  <c r="I89" i="3"/>
  <c r="H89" i="3"/>
  <c r="G89" i="3"/>
  <c r="F89" i="3"/>
  <c r="BP89" i="3" s="1"/>
  <c r="E89" i="3"/>
  <c r="D89" i="3"/>
  <c r="M88" i="3"/>
  <c r="L88" i="3"/>
  <c r="I88" i="3"/>
  <c r="H88" i="3"/>
  <c r="E88" i="3"/>
  <c r="D88" i="3"/>
  <c r="M87" i="3"/>
  <c r="L87" i="3"/>
  <c r="I87" i="3"/>
  <c r="H87" i="3"/>
  <c r="E87" i="3"/>
  <c r="D87" i="3"/>
  <c r="O86" i="3"/>
  <c r="N86" i="3"/>
  <c r="M86" i="3"/>
  <c r="L86" i="3"/>
  <c r="K86" i="3"/>
  <c r="J86" i="3"/>
  <c r="I86" i="3"/>
  <c r="H86" i="3"/>
  <c r="G86" i="3"/>
  <c r="F86" i="3"/>
  <c r="BP86" i="3" s="1"/>
  <c r="E86" i="3"/>
  <c r="D86" i="3"/>
  <c r="I85" i="3"/>
  <c r="H85" i="3"/>
  <c r="E85" i="3"/>
  <c r="D85" i="3"/>
  <c r="I84" i="3"/>
  <c r="H84" i="3"/>
  <c r="E84" i="3"/>
  <c r="D84" i="3"/>
  <c r="K83" i="3"/>
  <c r="J83" i="3"/>
  <c r="I83" i="3"/>
  <c r="H83" i="3"/>
  <c r="G83" i="3"/>
  <c r="F83" i="3"/>
  <c r="E83" i="3"/>
  <c r="D83" i="3"/>
  <c r="E82" i="3"/>
  <c r="D82" i="3"/>
  <c r="G80" i="3"/>
  <c r="BJ80" i="3" s="1"/>
  <c r="F80" i="3"/>
  <c r="AJ74" i="3"/>
  <c r="AF74" i="3"/>
  <c r="AB74" i="3"/>
  <c r="X74" i="3"/>
  <c r="T74" i="3"/>
  <c r="P74" i="3"/>
  <c r="L74" i="3"/>
  <c r="H74" i="3"/>
  <c r="D74" i="3"/>
  <c r="AG69" i="3"/>
  <c r="AF69" i="3"/>
  <c r="AC69" i="3"/>
  <c r="AB69" i="3"/>
  <c r="Y69" i="3"/>
  <c r="X69" i="3"/>
  <c r="U69" i="3"/>
  <c r="T69" i="3"/>
  <c r="Q69" i="3"/>
  <c r="P69" i="3"/>
  <c r="M69" i="3"/>
  <c r="L69" i="3"/>
  <c r="I69" i="3"/>
  <c r="H69" i="3"/>
  <c r="E69" i="3"/>
  <c r="D69" i="3"/>
  <c r="AG68" i="3"/>
  <c r="AF68" i="3"/>
  <c r="AC68" i="3"/>
  <c r="AB68" i="3"/>
  <c r="Y68" i="3"/>
  <c r="X68" i="3"/>
  <c r="U68" i="3"/>
  <c r="T68" i="3"/>
  <c r="Q68" i="3"/>
  <c r="P68" i="3"/>
  <c r="M68" i="3"/>
  <c r="L68" i="3"/>
  <c r="I68" i="3"/>
  <c r="H68" i="3"/>
  <c r="E68" i="3"/>
  <c r="D68" i="3"/>
  <c r="AI67" i="3"/>
  <c r="BW67" i="3" s="1"/>
  <c r="AH67" i="3"/>
  <c r="AG67" i="3"/>
  <c r="AF67" i="3"/>
  <c r="AE67" i="3"/>
  <c r="AD67" i="3"/>
  <c r="BV67" i="3" s="1"/>
  <c r="AC67" i="3"/>
  <c r="AB67" i="3"/>
  <c r="AA67" i="3"/>
  <c r="Z67" i="3"/>
  <c r="Y67" i="3"/>
  <c r="X67" i="3"/>
  <c r="W67" i="3"/>
  <c r="V67" i="3"/>
  <c r="BT67" i="3" s="1"/>
  <c r="U67" i="3"/>
  <c r="T67" i="3"/>
  <c r="S67" i="3"/>
  <c r="R67" i="3"/>
  <c r="Q67" i="3"/>
  <c r="P67" i="3"/>
  <c r="O67" i="3"/>
  <c r="N67" i="3"/>
  <c r="BR67" i="3" s="1"/>
  <c r="M67" i="3"/>
  <c r="L67" i="3"/>
  <c r="K67" i="3"/>
  <c r="J67" i="3"/>
  <c r="I67" i="3"/>
  <c r="H67" i="3"/>
  <c r="G67" i="3"/>
  <c r="F67" i="3"/>
  <c r="BP67" i="3" s="1"/>
  <c r="E67" i="3"/>
  <c r="D67" i="3"/>
  <c r="AC66" i="3"/>
  <c r="AB66" i="3"/>
  <c r="Y66" i="3"/>
  <c r="X66" i="3"/>
  <c r="U66" i="3"/>
  <c r="T66" i="3"/>
  <c r="Q66" i="3"/>
  <c r="P66" i="3"/>
  <c r="M66" i="3"/>
  <c r="L66" i="3"/>
  <c r="I66" i="3"/>
  <c r="H66" i="3"/>
  <c r="E66" i="3"/>
  <c r="D66" i="3"/>
  <c r="AC65" i="3"/>
  <c r="AB65" i="3"/>
  <c r="Y65" i="3"/>
  <c r="X65" i="3"/>
  <c r="U65" i="3"/>
  <c r="T65" i="3"/>
  <c r="Q65" i="3"/>
  <c r="P65" i="3"/>
  <c r="M65" i="3"/>
  <c r="L65" i="3"/>
  <c r="I65" i="3"/>
  <c r="H65" i="3"/>
  <c r="E65" i="3"/>
  <c r="D65" i="3"/>
  <c r="AE64" i="3"/>
  <c r="AD64" i="3"/>
  <c r="AC64" i="3"/>
  <c r="AB64" i="3"/>
  <c r="AA64" i="3"/>
  <c r="Z64" i="3"/>
  <c r="Y64" i="3"/>
  <c r="X64" i="3"/>
  <c r="W64" i="3"/>
  <c r="V64" i="3"/>
  <c r="BT64" i="3" s="1"/>
  <c r="U64" i="3"/>
  <c r="T64" i="3"/>
  <c r="S64" i="3"/>
  <c r="R64" i="3"/>
  <c r="Q64" i="3"/>
  <c r="P64" i="3"/>
  <c r="O64" i="3"/>
  <c r="N64" i="3"/>
  <c r="M64" i="3"/>
  <c r="L64" i="3"/>
  <c r="K64" i="3"/>
  <c r="BQ64" i="3" s="1"/>
  <c r="J64" i="3"/>
  <c r="I64" i="3"/>
  <c r="H64" i="3"/>
  <c r="G64" i="3"/>
  <c r="F64" i="3"/>
  <c r="BP64" i="3" s="1"/>
  <c r="E64" i="3"/>
  <c r="D64" i="3"/>
  <c r="Y63" i="3"/>
  <c r="X63" i="3"/>
  <c r="U63" i="3"/>
  <c r="T63" i="3"/>
  <c r="Q63" i="3"/>
  <c r="P63" i="3"/>
  <c r="M63" i="3"/>
  <c r="L63" i="3"/>
  <c r="I63" i="3"/>
  <c r="H63" i="3"/>
  <c r="E63" i="3"/>
  <c r="D63" i="3"/>
  <c r="Y62" i="3"/>
  <c r="X62" i="3"/>
  <c r="U62" i="3"/>
  <c r="T62" i="3"/>
  <c r="Q62" i="3"/>
  <c r="P62" i="3"/>
  <c r="M62" i="3"/>
  <c r="L62" i="3"/>
  <c r="I62" i="3"/>
  <c r="H62" i="3"/>
  <c r="E62" i="3"/>
  <c r="D62" i="3"/>
  <c r="AA61" i="3"/>
  <c r="BU61" i="3" s="1"/>
  <c r="Z61" i="3"/>
  <c r="Y61" i="3"/>
  <c r="X61" i="3"/>
  <c r="W61" i="3"/>
  <c r="V61" i="3"/>
  <c r="BT61" i="3" s="1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BP61" i="3" s="1"/>
  <c r="E61" i="3"/>
  <c r="D61" i="3"/>
  <c r="U60" i="3"/>
  <c r="T60" i="3"/>
  <c r="Q60" i="3"/>
  <c r="P60" i="3"/>
  <c r="M60" i="3"/>
  <c r="L60" i="3"/>
  <c r="I60" i="3"/>
  <c r="H60" i="3"/>
  <c r="E60" i="3"/>
  <c r="D60" i="3"/>
  <c r="U59" i="3"/>
  <c r="T59" i="3"/>
  <c r="Q59" i="3"/>
  <c r="P59" i="3"/>
  <c r="M59" i="3"/>
  <c r="L59" i="3"/>
  <c r="I59" i="3"/>
  <c r="H59" i="3"/>
  <c r="E59" i="3"/>
  <c r="D59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BP58" i="3" s="1"/>
  <c r="E58" i="3"/>
  <c r="D58" i="3"/>
  <c r="Q57" i="3"/>
  <c r="P57" i="3"/>
  <c r="M57" i="3"/>
  <c r="L57" i="3"/>
  <c r="I57" i="3"/>
  <c r="H57" i="3"/>
  <c r="E57" i="3"/>
  <c r="D57" i="3"/>
  <c r="Q56" i="3"/>
  <c r="P56" i="3"/>
  <c r="M56" i="3"/>
  <c r="L56" i="3"/>
  <c r="I56" i="3"/>
  <c r="H56" i="3"/>
  <c r="E56" i="3"/>
  <c r="D56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BP55" i="3" s="1"/>
  <c r="E55" i="3"/>
  <c r="D55" i="3"/>
  <c r="M54" i="3"/>
  <c r="L54" i="3"/>
  <c r="I54" i="3"/>
  <c r="H54" i="3"/>
  <c r="E54" i="3"/>
  <c r="D54" i="3"/>
  <c r="M53" i="3"/>
  <c r="L53" i="3"/>
  <c r="I53" i="3"/>
  <c r="H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I51" i="3"/>
  <c r="H51" i="3"/>
  <c r="E51" i="3"/>
  <c r="D51" i="3"/>
  <c r="I50" i="3"/>
  <c r="H50" i="3"/>
  <c r="E50" i="3"/>
  <c r="D50" i="3"/>
  <c r="K49" i="3"/>
  <c r="BJ49" i="3" s="1"/>
  <c r="J49" i="3"/>
  <c r="I49" i="3"/>
  <c r="H49" i="3"/>
  <c r="G49" i="3"/>
  <c r="F49" i="3"/>
  <c r="E49" i="3"/>
  <c r="D49" i="3"/>
  <c r="E48" i="3"/>
  <c r="D48" i="3"/>
  <c r="E47" i="3"/>
  <c r="D47" i="3"/>
  <c r="G46" i="3"/>
  <c r="BJ46" i="3" s="1"/>
  <c r="F46" i="3"/>
  <c r="BH46" i="3" s="1"/>
  <c r="E46" i="3"/>
  <c r="D46" i="3"/>
  <c r="AJ40" i="3"/>
  <c r="AF40" i="3"/>
  <c r="AB40" i="3"/>
  <c r="X40" i="3"/>
  <c r="T40" i="3"/>
  <c r="P40" i="3"/>
  <c r="L40" i="3"/>
  <c r="H40" i="3"/>
  <c r="D40" i="3"/>
  <c r="AG35" i="3"/>
  <c r="AF35" i="3"/>
  <c r="AC35" i="3"/>
  <c r="AB35" i="3"/>
  <c r="Y35" i="3"/>
  <c r="X35" i="3"/>
  <c r="U35" i="3"/>
  <c r="T35" i="3"/>
  <c r="Q35" i="3"/>
  <c r="P35" i="3"/>
  <c r="M35" i="3"/>
  <c r="L35" i="3"/>
  <c r="I35" i="3"/>
  <c r="H35" i="3"/>
  <c r="E35" i="3"/>
  <c r="D35" i="3"/>
  <c r="AG34" i="3"/>
  <c r="AF34" i="3"/>
  <c r="AC34" i="3"/>
  <c r="AB34" i="3"/>
  <c r="Y34" i="3"/>
  <c r="X34" i="3"/>
  <c r="U34" i="3"/>
  <c r="T34" i="3"/>
  <c r="Q34" i="3"/>
  <c r="P34" i="3"/>
  <c r="M34" i="3"/>
  <c r="L34" i="3"/>
  <c r="I34" i="3"/>
  <c r="H34" i="3"/>
  <c r="E34" i="3"/>
  <c r="D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C32" i="3"/>
  <c r="AB32" i="3"/>
  <c r="Y32" i="3"/>
  <c r="X32" i="3"/>
  <c r="U32" i="3"/>
  <c r="T32" i="3"/>
  <c r="Q32" i="3"/>
  <c r="P32" i="3"/>
  <c r="M32" i="3"/>
  <c r="L32" i="3"/>
  <c r="I32" i="3"/>
  <c r="H32" i="3"/>
  <c r="E32" i="3"/>
  <c r="D32" i="3"/>
  <c r="AC31" i="3"/>
  <c r="AB31" i="3"/>
  <c r="Y31" i="3"/>
  <c r="X31" i="3"/>
  <c r="U31" i="3"/>
  <c r="T31" i="3"/>
  <c r="Q31" i="3"/>
  <c r="P31" i="3"/>
  <c r="M31" i="3"/>
  <c r="L31" i="3"/>
  <c r="I31" i="3"/>
  <c r="H31" i="3"/>
  <c r="E31" i="3"/>
  <c r="D31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Y29" i="3"/>
  <c r="X29" i="3"/>
  <c r="U29" i="3"/>
  <c r="T29" i="3"/>
  <c r="Q29" i="3"/>
  <c r="P29" i="3"/>
  <c r="M29" i="3"/>
  <c r="L29" i="3"/>
  <c r="I29" i="3"/>
  <c r="H29" i="3"/>
  <c r="E29" i="3"/>
  <c r="D29" i="3"/>
  <c r="Y28" i="3"/>
  <c r="X28" i="3"/>
  <c r="U28" i="3"/>
  <c r="T28" i="3"/>
  <c r="Q28" i="3"/>
  <c r="P28" i="3"/>
  <c r="M28" i="3"/>
  <c r="L28" i="3"/>
  <c r="I28" i="3"/>
  <c r="H28" i="3"/>
  <c r="E28" i="3"/>
  <c r="D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U26" i="3"/>
  <c r="T26" i="3"/>
  <c r="Q26" i="3"/>
  <c r="P26" i="3"/>
  <c r="M26" i="3"/>
  <c r="L26" i="3"/>
  <c r="I26" i="3"/>
  <c r="H26" i="3"/>
  <c r="E26" i="3"/>
  <c r="D26" i="3"/>
  <c r="U25" i="3"/>
  <c r="T25" i="3"/>
  <c r="Q25" i="3"/>
  <c r="P25" i="3"/>
  <c r="M25" i="3"/>
  <c r="L25" i="3"/>
  <c r="I25" i="3"/>
  <c r="H25" i="3"/>
  <c r="E25" i="3"/>
  <c r="D25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Q23" i="3"/>
  <c r="P23" i="3"/>
  <c r="M23" i="3"/>
  <c r="L23" i="3"/>
  <c r="I23" i="3"/>
  <c r="H23" i="3"/>
  <c r="E23" i="3"/>
  <c r="D23" i="3"/>
  <c r="Q22" i="3"/>
  <c r="P22" i="3"/>
  <c r="M22" i="3"/>
  <c r="L22" i="3"/>
  <c r="I22" i="3"/>
  <c r="H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BJ21" i="3" s="1"/>
  <c r="F21" i="3"/>
  <c r="E21" i="3"/>
  <c r="D21" i="3"/>
  <c r="M20" i="3"/>
  <c r="L20" i="3"/>
  <c r="I20" i="3"/>
  <c r="H20" i="3"/>
  <c r="E20" i="3"/>
  <c r="D20" i="3"/>
  <c r="M19" i="3"/>
  <c r="L19" i="3"/>
  <c r="I19" i="3"/>
  <c r="H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I17" i="3"/>
  <c r="H17" i="3"/>
  <c r="E17" i="3"/>
  <c r="D17" i="3"/>
  <c r="I16" i="3"/>
  <c r="H16" i="3"/>
  <c r="E16" i="3"/>
  <c r="D16" i="3"/>
  <c r="K15" i="3"/>
  <c r="J15" i="3"/>
  <c r="I15" i="3"/>
  <c r="H15" i="3"/>
  <c r="G15" i="3"/>
  <c r="F15" i="3"/>
  <c r="E15" i="3"/>
  <c r="D15" i="3"/>
  <c r="E14" i="3"/>
  <c r="D14" i="3"/>
  <c r="E13" i="3"/>
  <c r="D13" i="3"/>
  <c r="G12" i="3"/>
  <c r="F12" i="3"/>
  <c r="BH12" i="3" s="1"/>
  <c r="E12" i="3"/>
  <c r="D12" i="3"/>
  <c r="AJ6" i="3"/>
  <c r="AF6" i="3"/>
  <c r="AB6" i="3"/>
  <c r="X6" i="3"/>
  <c r="T6" i="3"/>
  <c r="P6" i="3"/>
  <c r="L6" i="3"/>
  <c r="H6" i="3"/>
  <c r="D6" i="3"/>
  <c r="AS44" i="2"/>
  <c r="AR44" i="2"/>
  <c r="AO44" i="2"/>
  <c r="AN44" i="2"/>
  <c r="AK44" i="2"/>
  <c r="AJ44" i="2"/>
  <c r="AG44" i="2"/>
  <c r="AF44" i="2"/>
  <c r="AC44" i="2"/>
  <c r="AB44" i="2"/>
  <c r="Y44" i="2"/>
  <c r="X44" i="2"/>
  <c r="U44" i="2"/>
  <c r="T44" i="2"/>
  <c r="Q44" i="2"/>
  <c r="P44" i="2"/>
  <c r="M44" i="2"/>
  <c r="L44" i="2"/>
  <c r="I44" i="2"/>
  <c r="H44" i="2"/>
  <c r="E44" i="2"/>
  <c r="D44" i="2"/>
  <c r="AS43" i="2"/>
  <c r="AR43" i="2"/>
  <c r="AO43" i="2"/>
  <c r="AN43" i="2"/>
  <c r="AK43" i="2"/>
  <c r="AJ43" i="2"/>
  <c r="AG43" i="2"/>
  <c r="AF43" i="2"/>
  <c r="AC43" i="2"/>
  <c r="AB43" i="2"/>
  <c r="Y43" i="2"/>
  <c r="X43" i="2"/>
  <c r="U43" i="2"/>
  <c r="T43" i="2"/>
  <c r="Q43" i="2"/>
  <c r="P43" i="2"/>
  <c r="M43" i="2"/>
  <c r="L43" i="2"/>
  <c r="I43" i="2"/>
  <c r="H43" i="2"/>
  <c r="E43" i="2"/>
  <c r="D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O41" i="2"/>
  <c r="AN41" i="2"/>
  <c r="AK41" i="2"/>
  <c r="AJ41" i="2"/>
  <c r="AG41" i="2"/>
  <c r="AF41" i="2"/>
  <c r="AC41" i="2"/>
  <c r="AB41" i="2"/>
  <c r="Y41" i="2"/>
  <c r="X41" i="2"/>
  <c r="U41" i="2"/>
  <c r="T41" i="2"/>
  <c r="Q41" i="2"/>
  <c r="P41" i="2"/>
  <c r="M41" i="2"/>
  <c r="L41" i="2"/>
  <c r="I41" i="2"/>
  <c r="H41" i="2"/>
  <c r="E41" i="2"/>
  <c r="D41" i="2"/>
  <c r="AO40" i="2"/>
  <c r="AN40" i="2"/>
  <c r="AK40" i="2"/>
  <c r="AJ40" i="2"/>
  <c r="AG40" i="2"/>
  <c r="AF40" i="2"/>
  <c r="AC40" i="2"/>
  <c r="AB40" i="2"/>
  <c r="Y40" i="2"/>
  <c r="X40" i="2"/>
  <c r="U40" i="2"/>
  <c r="T40" i="2"/>
  <c r="Q40" i="2"/>
  <c r="P40" i="2"/>
  <c r="M40" i="2"/>
  <c r="L40" i="2"/>
  <c r="I40" i="2"/>
  <c r="H40" i="2"/>
  <c r="E40" i="2"/>
  <c r="D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K38" i="2"/>
  <c r="AJ38" i="2"/>
  <c r="AG38" i="2"/>
  <c r="AF38" i="2"/>
  <c r="AC38" i="2"/>
  <c r="AB38" i="2"/>
  <c r="Y38" i="2"/>
  <c r="X38" i="2"/>
  <c r="U38" i="2"/>
  <c r="T38" i="2"/>
  <c r="Q38" i="2"/>
  <c r="P38" i="2"/>
  <c r="M38" i="2"/>
  <c r="L38" i="2"/>
  <c r="I38" i="2"/>
  <c r="H38" i="2"/>
  <c r="E38" i="2"/>
  <c r="D38" i="2"/>
  <c r="AK37" i="2"/>
  <c r="AJ37" i="2"/>
  <c r="AG37" i="2"/>
  <c r="AF37" i="2"/>
  <c r="AC37" i="2"/>
  <c r="AB37" i="2"/>
  <c r="Y37" i="2"/>
  <c r="X37" i="2"/>
  <c r="U37" i="2"/>
  <c r="T37" i="2"/>
  <c r="Q37" i="2"/>
  <c r="P37" i="2"/>
  <c r="M37" i="2"/>
  <c r="L37" i="2"/>
  <c r="I37" i="2"/>
  <c r="H37" i="2"/>
  <c r="E37" i="2"/>
  <c r="D37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G35" i="2"/>
  <c r="AF35" i="2"/>
  <c r="AC35" i="2"/>
  <c r="AB35" i="2"/>
  <c r="Y35" i="2"/>
  <c r="X35" i="2"/>
  <c r="U35" i="2"/>
  <c r="T35" i="2"/>
  <c r="Q35" i="2"/>
  <c r="P35" i="2"/>
  <c r="M35" i="2"/>
  <c r="L35" i="2"/>
  <c r="I35" i="2"/>
  <c r="H35" i="2"/>
  <c r="E35" i="2"/>
  <c r="D35" i="2"/>
  <c r="AG34" i="2"/>
  <c r="AF34" i="2"/>
  <c r="AC34" i="2"/>
  <c r="AB34" i="2"/>
  <c r="Y34" i="2"/>
  <c r="X34" i="2"/>
  <c r="U34" i="2"/>
  <c r="T34" i="2"/>
  <c r="Q34" i="2"/>
  <c r="P34" i="2"/>
  <c r="M34" i="2"/>
  <c r="L34" i="2"/>
  <c r="I34" i="2"/>
  <c r="H34" i="2"/>
  <c r="E34" i="2"/>
  <c r="D34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C32" i="2"/>
  <c r="AB32" i="2"/>
  <c r="Y32" i="2"/>
  <c r="X32" i="2"/>
  <c r="U32" i="2"/>
  <c r="T32" i="2"/>
  <c r="Q32" i="2"/>
  <c r="P32" i="2"/>
  <c r="M32" i="2"/>
  <c r="L32" i="2"/>
  <c r="I32" i="2"/>
  <c r="H32" i="2"/>
  <c r="E32" i="2"/>
  <c r="D32" i="2"/>
  <c r="AC31" i="2"/>
  <c r="AB31" i="2"/>
  <c r="Y31" i="2"/>
  <c r="X31" i="2"/>
  <c r="U31" i="2"/>
  <c r="T31" i="2"/>
  <c r="Q31" i="2"/>
  <c r="P31" i="2"/>
  <c r="M31" i="2"/>
  <c r="L31" i="2"/>
  <c r="I31" i="2"/>
  <c r="H31" i="2"/>
  <c r="E31" i="2"/>
  <c r="D31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Y29" i="2"/>
  <c r="X29" i="2"/>
  <c r="U29" i="2"/>
  <c r="T29" i="2"/>
  <c r="M29" i="2"/>
  <c r="L29" i="2"/>
  <c r="I29" i="2"/>
  <c r="H29" i="2"/>
  <c r="E29" i="2"/>
  <c r="D29" i="2"/>
  <c r="Y28" i="2"/>
  <c r="X28" i="2"/>
  <c r="U28" i="2"/>
  <c r="T28" i="2"/>
  <c r="Q28" i="2"/>
  <c r="P28" i="2"/>
  <c r="M28" i="2"/>
  <c r="L28" i="2"/>
  <c r="I28" i="2"/>
  <c r="H28" i="2"/>
  <c r="E28" i="2"/>
  <c r="D28" i="2"/>
  <c r="AA27" i="2"/>
  <c r="Z27" i="2"/>
  <c r="Y27" i="2"/>
  <c r="X27" i="2"/>
  <c r="W27" i="2"/>
  <c r="V27" i="2"/>
  <c r="CG27" i="2" s="1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CC27" i="2" s="1"/>
  <c r="E27" i="2"/>
  <c r="D27" i="2"/>
  <c r="U26" i="2"/>
  <c r="T26" i="2"/>
  <c r="Q26" i="2"/>
  <c r="P26" i="2"/>
  <c r="M26" i="2"/>
  <c r="L26" i="2"/>
  <c r="I26" i="2"/>
  <c r="H26" i="2"/>
  <c r="E26" i="2"/>
  <c r="D26" i="2"/>
  <c r="U25" i="2"/>
  <c r="T25" i="2"/>
  <c r="Q25" i="2"/>
  <c r="P25" i="2"/>
  <c r="M25" i="2"/>
  <c r="L25" i="2"/>
  <c r="I25" i="2"/>
  <c r="H25" i="2"/>
  <c r="E25" i="2"/>
  <c r="D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CC24" i="2" s="1"/>
  <c r="E24" i="2"/>
  <c r="D24" i="2"/>
  <c r="Q23" i="2"/>
  <c r="P23" i="2"/>
  <c r="M23" i="2"/>
  <c r="L23" i="2"/>
  <c r="I23" i="2"/>
  <c r="H23" i="2"/>
  <c r="E23" i="2"/>
  <c r="D23" i="2"/>
  <c r="Q22" i="2"/>
  <c r="P22" i="2"/>
  <c r="M22" i="2"/>
  <c r="L22" i="2"/>
  <c r="I22" i="2"/>
  <c r="H22" i="2"/>
  <c r="E22" i="2"/>
  <c r="D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M20" i="2"/>
  <c r="L20" i="2"/>
  <c r="I20" i="2"/>
  <c r="H20" i="2"/>
  <c r="E20" i="2"/>
  <c r="D20" i="2"/>
  <c r="M19" i="2"/>
  <c r="L19" i="2"/>
  <c r="I19" i="2"/>
  <c r="H19" i="2"/>
  <c r="E19" i="2"/>
  <c r="D19" i="2"/>
  <c r="O18" i="2"/>
  <c r="N18" i="2"/>
  <c r="M18" i="2"/>
  <c r="L18" i="2"/>
  <c r="K18" i="2"/>
  <c r="J18" i="2"/>
  <c r="I18" i="2"/>
  <c r="H18" i="2"/>
  <c r="G18" i="2"/>
  <c r="F18" i="2"/>
  <c r="CC18" i="2" s="1"/>
  <c r="E18" i="2"/>
  <c r="D18" i="2"/>
  <c r="I17" i="2"/>
  <c r="H17" i="2"/>
  <c r="E17" i="2"/>
  <c r="D17" i="2"/>
  <c r="I16" i="2"/>
  <c r="H16" i="2"/>
  <c r="E16" i="2"/>
  <c r="D16" i="2"/>
  <c r="K15" i="2"/>
  <c r="J15" i="2"/>
  <c r="I15" i="2"/>
  <c r="H15" i="2"/>
  <c r="G15" i="2"/>
  <c r="F15" i="2"/>
  <c r="E15" i="2"/>
  <c r="D15" i="2"/>
  <c r="E14" i="2"/>
  <c r="D14" i="2"/>
  <c r="E13" i="2"/>
  <c r="D13" i="2"/>
  <c r="G12" i="2"/>
  <c r="BM12" i="2" s="1"/>
  <c r="F12" i="2"/>
  <c r="E12" i="2"/>
  <c r="D12" i="2"/>
  <c r="BU9" i="2"/>
  <c r="AV6" i="2"/>
  <c r="AR6" i="2"/>
  <c r="AN6" i="2"/>
  <c r="AJ6" i="2"/>
  <c r="AF6" i="2"/>
  <c r="AB6" i="2"/>
  <c r="X6" i="2"/>
  <c r="T6" i="2"/>
  <c r="P6" i="2"/>
  <c r="L6" i="2"/>
  <c r="H6" i="2"/>
  <c r="D6" i="2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R14" i="1"/>
  <c r="R23" i="1"/>
  <c r="R33" i="1"/>
  <c r="R25" i="1"/>
  <c r="R22" i="1"/>
  <c r="R16" i="1"/>
  <c r="R41" i="1"/>
  <c r="R40" i="1"/>
  <c r="R15" i="1"/>
  <c r="R39" i="1"/>
  <c r="R31" i="1"/>
  <c r="R19" i="1"/>
  <c r="R37" i="1"/>
  <c r="R17" i="1"/>
  <c r="R34" i="1"/>
  <c r="R30" i="1"/>
  <c r="R27" i="1"/>
  <c r="R26" i="1"/>
  <c r="R24" i="1"/>
  <c r="R38" i="1"/>
  <c r="R20" i="1"/>
  <c r="R28" i="1"/>
  <c r="R48" i="1"/>
  <c r="R47" i="1"/>
  <c r="R32" i="1"/>
  <c r="R36" i="1"/>
  <c r="R10" i="1"/>
  <c r="R8" i="1"/>
  <c r="R7" i="1"/>
  <c r="R11" i="1"/>
  <c r="R6" i="1"/>
  <c r="R5" i="1"/>
  <c r="R9" i="1"/>
  <c r="R21" i="1"/>
  <c r="R13" i="1"/>
  <c r="R4" i="1"/>
  <c r="R3" i="1"/>
  <c r="R12" i="1"/>
  <c r="R18" i="1"/>
  <c r="BU64" i="4" l="1"/>
  <c r="BU61" i="4"/>
  <c r="BS64" i="4"/>
  <c r="BS61" i="4"/>
  <c r="AZ61" i="4"/>
  <c r="BS58" i="4"/>
  <c r="BS55" i="4"/>
  <c r="BK49" i="4"/>
  <c r="AU49" i="4" s="1"/>
  <c r="BT21" i="4"/>
  <c r="BQ21" i="4"/>
  <c r="AZ21" i="4"/>
  <c r="BP95" i="3"/>
  <c r="BP92" i="3"/>
  <c r="BP52" i="3"/>
  <c r="BJ52" i="3"/>
  <c r="CE24" i="2"/>
  <c r="CE21" i="2"/>
  <c r="BT58" i="3"/>
  <c r="BR64" i="3"/>
  <c r="BR58" i="3"/>
  <c r="BJ58" i="3"/>
  <c r="BV61" i="4"/>
  <c r="BW64" i="4"/>
  <c r="AZ64" i="4"/>
  <c r="BT58" i="4"/>
  <c r="BR58" i="4"/>
  <c r="BB52" i="4"/>
  <c r="BD52" i="4" s="1"/>
  <c r="AR52" i="4" s="1"/>
  <c r="BQ52" i="4"/>
  <c r="BN52" i="4" s="1"/>
  <c r="AO52" i="4" s="1"/>
  <c r="BB49" i="4"/>
  <c r="BD49" i="4" s="1"/>
  <c r="AR49" i="4" s="1"/>
  <c r="BQ49" i="4"/>
  <c r="BN49" i="4" s="1"/>
  <c r="AO49" i="4" s="1"/>
  <c r="AZ18" i="4"/>
  <c r="BS18" i="4"/>
  <c r="BK18" i="4"/>
  <c r="AU18" i="4" s="1"/>
  <c r="BB21" i="4"/>
  <c r="BR21" i="4"/>
  <c r="BB18" i="4"/>
  <c r="BR18" i="4"/>
  <c r="BN18" i="4" s="1"/>
  <c r="AO18" i="4" s="1"/>
  <c r="BT24" i="4"/>
  <c r="BR24" i="4"/>
  <c r="BK12" i="4"/>
  <c r="AU12" i="4" s="1"/>
  <c r="AZ24" i="4"/>
  <c r="BR95" i="3"/>
  <c r="BQ55" i="3"/>
  <c r="BA27" i="3"/>
  <c r="BA33" i="3"/>
  <c r="AY58" i="3"/>
  <c r="AY67" i="3"/>
  <c r="BQ21" i="3"/>
  <c r="BS21" i="3"/>
  <c r="BQ24" i="3"/>
  <c r="BS24" i="3"/>
  <c r="BQ27" i="3"/>
  <c r="BS27" i="3"/>
  <c r="BU27" i="3"/>
  <c r="BQ30" i="3"/>
  <c r="BS30" i="3"/>
  <c r="BU30" i="3"/>
  <c r="BS33" i="3"/>
  <c r="BH52" i="3"/>
  <c r="BJ67" i="3"/>
  <c r="BU98" i="3"/>
  <c r="BP15" i="3"/>
  <c r="BP18" i="3"/>
  <c r="BR18" i="3"/>
  <c r="BP21" i="3"/>
  <c r="BR21" i="3"/>
  <c r="BM21" i="3" s="1"/>
  <c r="AO21" i="3" s="1"/>
  <c r="BR24" i="3"/>
  <c r="BT24" i="3"/>
  <c r="BT27" i="3"/>
  <c r="BT30" i="3"/>
  <c r="BP33" i="3"/>
  <c r="BR33" i="3"/>
  <c r="BT33" i="3"/>
  <c r="BV33" i="3"/>
  <c r="BA46" i="3"/>
  <c r="BC80" i="3"/>
  <c r="CE30" i="2"/>
  <c r="CG30" i="2"/>
  <c r="CE33" i="2"/>
  <c r="CI33" i="2"/>
  <c r="CC36" i="2"/>
  <c r="CE36" i="2"/>
  <c r="CG36" i="2"/>
  <c r="CC39" i="2"/>
  <c r="CE39" i="2"/>
  <c r="CG39" i="2"/>
  <c r="CI39" i="2"/>
  <c r="CK39" i="2"/>
  <c r="CC42" i="2"/>
  <c r="CE42" i="2"/>
  <c r="CG42" i="2"/>
  <c r="BT55" i="4"/>
  <c r="AZ55" i="4"/>
  <c r="BB15" i="4"/>
  <c r="BD15" i="4" s="1"/>
  <c r="AR15" i="4" s="1"/>
  <c r="BQ15" i="4"/>
  <c r="BN15" i="4" s="1"/>
  <c r="AO15" i="4" s="1"/>
  <c r="BB12" i="4"/>
  <c r="BD12" i="4" s="1"/>
  <c r="AR12" i="4" s="1"/>
  <c r="BQ12" i="4"/>
  <c r="BN12" i="4" s="1"/>
  <c r="AO12" i="4" s="1"/>
  <c r="BK9" i="4"/>
  <c r="AU9" i="4" s="1"/>
  <c r="CI36" i="2"/>
  <c r="CG33" i="2"/>
  <c r="BB64" i="4"/>
  <c r="BR64" i="4"/>
  <c r="BB61" i="4"/>
  <c r="BR61" i="4"/>
  <c r="BB24" i="4"/>
  <c r="BS24" i="4"/>
  <c r="BT98" i="3"/>
  <c r="BJ98" i="3"/>
  <c r="BP98" i="3"/>
  <c r="BJ55" i="3"/>
  <c r="BR55" i="3"/>
  <c r="BC43" i="3"/>
  <c r="AU43" i="3" s="1"/>
  <c r="BP30" i="3"/>
  <c r="BP24" i="3"/>
  <c r="CC33" i="2"/>
  <c r="CC15" i="2"/>
  <c r="BB55" i="4"/>
  <c r="BQ55" i="4"/>
  <c r="BB58" i="4"/>
  <c r="BD58" i="4" s="1"/>
  <c r="AR58" i="4" s="1"/>
  <c r="BQ58" i="4"/>
  <c r="BJ95" i="3"/>
  <c r="BT95" i="3"/>
  <c r="BJ92" i="3"/>
  <c r="BR92" i="3"/>
  <c r="BJ86" i="3"/>
  <c r="BR86" i="3"/>
  <c r="BV30" i="3"/>
  <c r="BR27" i="3"/>
  <c r="BJ27" i="3"/>
  <c r="BP27" i="3"/>
  <c r="BC9" i="3"/>
  <c r="AU9" i="3" s="1"/>
  <c r="BK15" i="2"/>
  <c r="BK21" i="2"/>
  <c r="BK27" i="2"/>
  <c r="BZ9" i="2"/>
  <c r="BA9" i="2" s="1"/>
  <c r="CD30" i="2"/>
  <c r="CF30" i="2"/>
  <c r="CH30" i="2"/>
  <c r="CF33" i="2"/>
  <c r="CH33" i="2"/>
  <c r="CD36" i="2"/>
  <c r="CF36" i="2"/>
  <c r="CH36" i="2"/>
  <c r="CJ36" i="2"/>
  <c r="CD39" i="2"/>
  <c r="CF39" i="2"/>
  <c r="CH39" i="2"/>
  <c r="CJ39" i="2"/>
  <c r="CD42" i="2"/>
  <c r="CF42" i="2"/>
  <c r="CH42" i="2"/>
  <c r="CJ42" i="2"/>
  <c r="BM15" i="2"/>
  <c r="BM21" i="2"/>
  <c r="BM27" i="2"/>
  <c r="BK36" i="2"/>
  <c r="CK42" i="2"/>
  <c r="CM42" i="2"/>
  <c r="BK42" i="2"/>
  <c r="BM30" i="2"/>
  <c r="BM36" i="2"/>
  <c r="BM42" i="2"/>
  <c r="CC12" i="2"/>
  <c r="BZ12" i="2" s="1"/>
  <c r="BA12" i="2" s="1"/>
  <c r="BK12" i="2"/>
  <c r="BO12" i="2" s="1"/>
  <c r="BD12" i="2" s="1"/>
  <c r="CE18" i="2"/>
  <c r="BK18" i="2"/>
  <c r="CG24" i="2"/>
  <c r="BK24" i="2"/>
  <c r="CI30" i="2"/>
  <c r="BK30" i="2"/>
  <c r="BM18" i="2"/>
  <c r="BM24" i="2"/>
  <c r="CJ33" i="2"/>
  <c r="BK33" i="2"/>
  <c r="CL39" i="2"/>
  <c r="BK39" i="2"/>
  <c r="CL42" i="2"/>
  <c r="BM33" i="2"/>
  <c r="BM39" i="2"/>
  <c r="BS12" i="2"/>
  <c r="CD15" i="2"/>
  <c r="CD18" i="2"/>
  <c r="CD21" i="2"/>
  <c r="CF21" i="2"/>
  <c r="CD24" i="2"/>
  <c r="CF24" i="2"/>
  <c r="CD27" i="2"/>
  <c r="CF27" i="2"/>
  <c r="CH27" i="2"/>
  <c r="BS15" i="2"/>
  <c r="BU15" i="2"/>
  <c r="BU18" i="2"/>
  <c r="BU21" i="2"/>
  <c r="BU12" i="2"/>
  <c r="BS18" i="2"/>
  <c r="BS21" i="2"/>
  <c r="BS27" i="2"/>
  <c r="CI42" i="2"/>
  <c r="CK36" i="2"/>
  <c r="CD33" i="2"/>
  <c r="BU36" i="2"/>
  <c r="BH24" i="3"/>
  <c r="AY55" i="3"/>
  <c r="BH61" i="3"/>
  <c r="BC101" i="3"/>
  <c r="AU101" i="3" s="1"/>
  <c r="BP80" i="3"/>
  <c r="BM80" i="3" s="1"/>
  <c r="AO80" i="3" s="1"/>
  <c r="AY15" i="3"/>
  <c r="AY24" i="3"/>
  <c r="AY27" i="3"/>
  <c r="AY33" i="3"/>
  <c r="BC33" i="3" s="1"/>
  <c r="AU33" i="3" s="1"/>
  <c r="BP49" i="3"/>
  <c r="BR52" i="3"/>
  <c r="BA15" i="3"/>
  <c r="BA30" i="3"/>
  <c r="BH15" i="3"/>
  <c r="BH33" i="3"/>
  <c r="BU33" i="3"/>
  <c r="BW33" i="3"/>
  <c r="BA49" i="3"/>
  <c r="BA52" i="3"/>
  <c r="BA55" i="3"/>
  <c r="BA58" i="3"/>
  <c r="BA67" i="3"/>
  <c r="BQ33" i="3"/>
  <c r="BJ15" i="3"/>
  <c r="BJ24" i="3"/>
  <c r="BJ33" i="3"/>
  <c r="BH49" i="3"/>
  <c r="BF49" i="3" s="1"/>
  <c r="AR49" i="3" s="1"/>
  <c r="BQ52" i="3"/>
  <c r="BH55" i="3"/>
  <c r="BF55" i="3" s="1"/>
  <c r="AR55" i="3" s="1"/>
  <c r="BS55" i="3"/>
  <c r="BH58" i="3"/>
  <c r="BF58" i="3" s="1"/>
  <c r="AR58" i="3" s="1"/>
  <c r="BS58" i="3"/>
  <c r="BQ61" i="3"/>
  <c r="BS61" i="3"/>
  <c r="BS64" i="3"/>
  <c r="BM64" i="3" s="1"/>
  <c r="AO64" i="3" s="1"/>
  <c r="BU64" i="3"/>
  <c r="BQ67" i="3"/>
  <c r="BS67" i="3"/>
  <c r="BU67" i="3"/>
  <c r="BQ15" i="3"/>
  <c r="AY12" i="3"/>
  <c r="BA12" i="3"/>
  <c r="BA21" i="3"/>
  <c r="BA24" i="3"/>
  <c r="AY46" i="3"/>
  <c r="BQ89" i="3"/>
  <c r="BH92" i="3"/>
  <c r="BS92" i="3"/>
  <c r="BQ95" i="3"/>
  <c r="BU95" i="3"/>
  <c r="BQ98" i="3"/>
  <c r="BS98" i="3"/>
  <c r="BS101" i="3"/>
  <c r="BW101" i="3"/>
  <c r="BF80" i="3"/>
  <c r="AR80" i="3" s="1"/>
  <c r="BM52" i="3"/>
  <c r="AO52" i="3" s="1"/>
  <c r="BH30" i="3"/>
  <c r="BH89" i="3"/>
  <c r="BQ49" i="3"/>
  <c r="BH67" i="3"/>
  <c r="BQ83" i="3"/>
  <c r="BJ89" i="3"/>
  <c r="BH21" i="3"/>
  <c r="BF21" i="3" s="1"/>
  <c r="AR21" i="3" s="1"/>
  <c r="BH95" i="3"/>
  <c r="BA18" i="3"/>
  <c r="BV64" i="3"/>
  <c r="BQ58" i="3"/>
  <c r="BH27" i="3"/>
  <c r="BH98" i="3"/>
  <c r="BH101" i="3"/>
  <c r="BQ92" i="3"/>
  <c r="AY49" i="3"/>
  <c r="AY21" i="3"/>
  <c r="BH64" i="3"/>
  <c r="BP101" i="3"/>
  <c r="AY52" i="3"/>
  <c r="BF43" i="3"/>
  <c r="AR43" i="3" s="1"/>
  <c r="BP46" i="3"/>
  <c r="BM46" i="3" s="1"/>
  <c r="AO46" i="3" s="1"/>
  <c r="BM43" i="3"/>
  <c r="AO43" i="3" s="1"/>
  <c r="BS24" i="2"/>
  <c r="BU24" i="2"/>
  <c r="BT101" i="3"/>
  <c r="BJ101" i="3"/>
  <c r="AY64" i="3"/>
  <c r="BA61" i="3"/>
  <c r="BF46" i="3"/>
  <c r="AR46" i="3" s="1"/>
  <c r="BJ64" i="3"/>
  <c r="BA64" i="3"/>
  <c r="BV64" i="4"/>
  <c r="BS42" i="2"/>
  <c r="BU42" i="2"/>
  <c r="BU39" i="2"/>
  <c r="BS39" i="2"/>
  <c r="CC30" i="2"/>
  <c r="BS30" i="2"/>
  <c r="BU30" i="2"/>
  <c r="BU27" i="2"/>
  <c r="CC21" i="2"/>
  <c r="BW9" i="2"/>
  <c r="BG9" i="2" s="1"/>
  <c r="BS89" i="3"/>
  <c r="AY61" i="3"/>
  <c r="BR61" i="3"/>
  <c r="BJ61" i="3"/>
  <c r="BR30" i="3"/>
  <c r="BJ30" i="3"/>
  <c r="AY30" i="3"/>
  <c r="BF9" i="3"/>
  <c r="AR9" i="3" s="1"/>
  <c r="BN43" i="4"/>
  <c r="AO43" i="4" s="1"/>
  <c r="BK43" i="4"/>
  <c r="AU43" i="4" s="1"/>
  <c r="BN46" i="4"/>
  <c r="AO46" i="4" s="1"/>
  <c r="BK52" i="4"/>
  <c r="AU52" i="4" s="1"/>
  <c r="BK46" i="4"/>
  <c r="AU46" i="4" s="1"/>
  <c r="BQ86" i="3"/>
  <c r="BM86" i="3" s="1"/>
  <c r="AO86" i="3" s="1"/>
  <c r="BP83" i="3"/>
  <c r="BM83" i="3" s="1"/>
  <c r="AO83" i="3" s="1"/>
  <c r="BF77" i="3"/>
  <c r="AR77" i="3" s="1"/>
  <c r="BM77" i="3"/>
  <c r="AO77" i="3" s="1"/>
  <c r="BJ83" i="3"/>
  <c r="BQ18" i="3"/>
  <c r="AY18" i="3"/>
  <c r="BP12" i="3"/>
  <c r="BM12" i="3" s="1"/>
  <c r="AO12" i="3" s="1"/>
  <c r="BM9" i="3"/>
  <c r="AO9" i="3" s="1"/>
  <c r="BJ12" i="3"/>
  <c r="BF12" i="3" s="1"/>
  <c r="AR12" i="3" s="1"/>
  <c r="BS36" i="2"/>
  <c r="CE27" i="2"/>
  <c r="BS33" i="2"/>
  <c r="BU33" i="2"/>
  <c r="E51" i="1"/>
  <c r="BM15" i="3"/>
  <c r="AO15" i="3" s="1"/>
  <c r="BK15" i="4"/>
  <c r="AU15" i="4" s="1"/>
  <c r="BK67" i="4"/>
  <c r="AU67" i="4" s="1"/>
  <c r="BK27" i="4"/>
  <c r="AU27" i="4" s="1"/>
  <c r="BN30" i="4"/>
  <c r="BD64" i="4" l="1"/>
  <c r="AR64" i="4" s="1"/>
  <c r="BK61" i="4"/>
  <c r="AU61" i="4" s="1"/>
  <c r="BD61" i="4"/>
  <c r="AR61" i="4" s="1"/>
  <c r="BK58" i="4"/>
  <c r="AU58" i="4" s="1"/>
  <c r="BD55" i="4"/>
  <c r="AR55" i="4" s="1"/>
  <c r="BK55" i="4"/>
  <c r="AU55" i="4" s="1"/>
  <c r="BN21" i="4"/>
  <c r="AO21" i="4" s="1"/>
  <c r="BD21" i="4"/>
  <c r="AR21" i="4" s="1"/>
  <c r="BZ18" i="2"/>
  <c r="BA18" i="2" s="1"/>
  <c r="BF101" i="3"/>
  <c r="AR101" i="3" s="1"/>
  <c r="BM101" i="3"/>
  <c r="AO101" i="3" s="1"/>
  <c r="BF86" i="3"/>
  <c r="AR86" i="3" s="1"/>
  <c r="AR104" i="3" s="1"/>
  <c r="BF52" i="3"/>
  <c r="AR52" i="3" s="1"/>
  <c r="BM61" i="3"/>
  <c r="AO61" i="3" s="1"/>
  <c r="BN61" i="4"/>
  <c r="AO61" i="4" s="1"/>
  <c r="BN64" i="4"/>
  <c r="AO64" i="4" s="1"/>
  <c r="BN58" i="4"/>
  <c r="AO58" i="4" s="1"/>
  <c r="BD18" i="4"/>
  <c r="AR18" i="4" s="1"/>
  <c r="BK24" i="4"/>
  <c r="AU24" i="4" s="1"/>
  <c r="BN24" i="4"/>
  <c r="AO24" i="4" s="1"/>
  <c r="BD24" i="4"/>
  <c r="AR24" i="4" s="1"/>
  <c r="BC58" i="3"/>
  <c r="AU58" i="3" s="1"/>
  <c r="BO21" i="2"/>
  <c r="BD21" i="2" s="1"/>
  <c r="BF95" i="3"/>
  <c r="AR95" i="3" s="1"/>
  <c r="BC67" i="3"/>
  <c r="AU67" i="3" s="1"/>
  <c r="BF67" i="3"/>
  <c r="AR67" i="3" s="1"/>
  <c r="BC46" i="3"/>
  <c r="AU46" i="3" s="1"/>
  <c r="BC27" i="3"/>
  <c r="AU27" i="3" s="1"/>
  <c r="BM24" i="3"/>
  <c r="AO24" i="3" s="1"/>
  <c r="BM18" i="3"/>
  <c r="AO18" i="3" s="1"/>
  <c r="BM27" i="3"/>
  <c r="AO27" i="3" s="1"/>
  <c r="BM55" i="3"/>
  <c r="AO55" i="3" s="1"/>
  <c r="BM49" i="3"/>
  <c r="AO49" i="3" s="1"/>
  <c r="BM67" i="3"/>
  <c r="AO67" i="3" s="1"/>
  <c r="BM33" i="3"/>
  <c r="AO33" i="3" s="1"/>
  <c r="BF33" i="3"/>
  <c r="AR33" i="3" s="1"/>
  <c r="BZ21" i="2"/>
  <c r="BN55" i="4"/>
  <c r="AO55" i="4" s="1"/>
  <c r="BC21" i="3"/>
  <c r="AU21" i="3" s="1"/>
  <c r="BC18" i="3"/>
  <c r="AU18" i="3" s="1"/>
  <c r="BO27" i="2"/>
  <c r="BD27" i="2" s="1"/>
  <c r="BZ24" i="2"/>
  <c r="BA24" i="2" s="1"/>
  <c r="BO15" i="2"/>
  <c r="BD15" i="2" s="1"/>
  <c r="BK64" i="4"/>
  <c r="AU64" i="4" s="1"/>
  <c r="BC98" i="3"/>
  <c r="AU98" i="3" s="1"/>
  <c r="BM89" i="3"/>
  <c r="AO89" i="3" s="1"/>
  <c r="BM98" i="3"/>
  <c r="AO98" i="3" s="1"/>
  <c r="BF98" i="3"/>
  <c r="AR98" i="3" s="1"/>
  <c r="BC49" i="3"/>
  <c r="AU49" i="3" s="1"/>
  <c r="BM58" i="3"/>
  <c r="AO58" i="3" s="1"/>
  <c r="BC55" i="3"/>
  <c r="AU55" i="3" s="1"/>
  <c r="BF24" i="3"/>
  <c r="AR24" i="3" s="1"/>
  <c r="BC12" i="3"/>
  <c r="AU12" i="3" s="1"/>
  <c r="BM30" i="3"/>
  <c r="AO30" i="3" s="1"/>
  <c r="BC24" i="3"/>
  <c r="AU24" i="3" s="1"/>
  <c r="BO24" i="2"/>
  <c r="BD24" i="2" s="1"/>
  <c r="BZ36" i="2"/>
  <c r="BA36" i="2" s="1"/>
  <c r="BZ15" i="2"/>
  <c r="BA15" i="2" s="1"/>
  <c r="BC95" i="3"/>
  <c r="AU95" i="3" s="1"/>
  <c r="BM95" i="3"/>
  <c r="AO95" i="3" s="1"/>
  <c r="BC89" i="3"/>
  <c r="AU89" i="3" s="1"/>
  <c r="BM92" i="3"/>
  <c r="AO92" i="3" s="1"/>
  <c r="BF92" i="3"/>
  <c r="AR92" i="3" s="1"/>
  <c r="BC83" i="3"/>
  <c r="AU83" i="3" s="1"/>
  <c r="BC92" i="3"/>
  <c r="AU92" i="3" s="1"/>
  <c r="BC15" i="3"/>
  <c r="AU15" i="3" s="1"/>
  <c r="BF27" i="3"/>
  <c r="AR27" i="3" s="1"/>
  <c r="BO39" i="2"/>
  <c r="BD39" i="2" s="1"/>
  <c r="BO30" i="2"/>
  <c r="BD30" i="2" s="1"/>
  <c r="BZ33" i="2"/>
  <c r="BA33" i="2" s="1"/>
  <c r="BZ42" i="2"/>
  <c r="BA42" i="2" s="1"/>
  <c r="BZ39" i="2"/>
  <c r="BA39" i="2" s="1"/>
  <c r="BO33" i="2"/>
  <c r="BD33" i="2" s="1"/>
  <c r="BO36" i="2"/>
  <c r="BD36" i="2" s="1"/>
  <c r="BW36" i="2"/>
  <c r="BG36" i="2" s="1"/>
  <c r="BZ30" i="2"/>
  <c r="BA30" i="2" s="1"/>
  <c r="BW21" i="2"/>
  <c r="BG21" i="2" s="1"/>
  <c r="BO18" i="2"/>
  <c r="BD18" i="2" s="1"/>
  <c r="BO42" i="2"/>
  <c r="BD42" i="2" s="1"/>
  <c r="BW15" i="2"/>
  <c r="BG15" i="2" s="1"/>
  <c r="BW18" i="2"/>
  <c r="BG18" i="2" s="1"/>
  <c r="BW12" i="2"/>
  <c r="BG12" i="2" s="1"/>
  <c r="BZ27" i="2"/>
  <c r="BA27" i="2" s="1"/>
  <c r="BW27" i="2"/>
  <c r="BG27" i="2" s="1"/>
  <c r="BW42" i="2"/>
  <c r="BG42" i="2" s="1"/>
  <c r="BC30" i="3"/>
  <c r="AU30" i="3" s="1"/>
  <c r="BF15" i="3"/>
  <c r="AR15" i="3" s="1"/>
  <c r="BF30" i="3"/>
  <c r="AR30" i="3" s="1"/>
  <c r="BC52" i="3"/>
  <c r="AU52" i="3" s="1"/>
  <c r="BF61" i="3"/>
  <c r="AR61" i="3" s="1"/>
  <c r="BC86" i="3"/>
  <c r="AU86" i="3" s="1"/>
  <c r="BF89" i="3"/>
  <c r="AR89" i="3" s="1"/>
  <c r="BF18" i="3"/>
  <c r="AR18" i="3" s="1"/>
  <c r="BF64" i="3"/>
  <c r="AR64" i="3" s="1"/>
  <c r="BW24" i="2"/>
  <c r="BG24" i="2" s="1"/>
  <c r="BW39" i="2"/>
  <c r="BG39" i="2" s="1"/>
  <c r="BC64" i="3"/>
  <c r="AU64" i="3" s="1"/>
  <c r="BC61" i="3"/>
  <c r="AU61" i="3" s="1"/>
  <c r="BW30" i="2"/>
  <c r="BG30" i="2" s="1"/>
  <c r="BK21" i="4"/>
  <c r="AU21" i="4" s="1"/>
  <c r="BF83" i="3"/>
  <c r="AR83" i="3" s="1"/>
  <c r="BW33" i="2"/>
  <c r="BG33" i="2" s="1"/>
  <c r="BA21" i="2" l="1"/>
</calcChain>
</file>

<file path=xl/sharedStrings.xml><?xml version="1.0" encoding="utf-8"?>
<sst xmlns="http://schemas.openxmlformats.org/spreadsheetml/2006/main" count="868" uniqueCount="235">
  <si>
    <t>Lp.</t>
  </si>
  <si>
    <t>Imię i nazwisko</t>
  </si>
  <si>
    <t>02_10</t>
  </si>
  <si>
    <t>04_10</t>
  </si>
  <si>
    <t>07_10</t>
  </si>
  <si>
    <t>09_10</t>
  </si>
  <si>
    <t>suma</t>
  </si>
  <si>
    <t>1.</t>
  </si>
  <si>
    <t>Michalik Zbigniew</t>
  </si>
  <si>
    <t>2.</t>
  </si>
  <si>
    <t>Momot Sylwester</t>
  </si>
  <si>
    <t>3.</t>
  </si>
  <si>
    <t>Polaszczyk Marek</t>
  </si>
  <si>
    <t>4.</t>
  </si>
  <si>
    <t>Polaszczyk Marta</t>
  </si>
  <si>
    <t>5.</t>
  </si>
  <si>
    <t>Ptaszyńska Ola</t>
  </si>
  <si>
    <t>6.</t>
  </si>
  <si>
    <t>Pytel Amelia</t>
  </si>
  <si>
    <t>7.</t>
  </si>
  <si>
    <t>Stępień Sławomir</t>
  </si>
  <si>
    <t>8.</t>
  </si>
  <si>
    <t>Sykuła Mateusz</t>
  </si>
  <si>
    <t>9.</t>
  </si>
  <si>
    <t>Trojanowski Krzysztof</t>
  </si>
  <si>
    <t>10.</t>
  </si>
  <si>
    <t>Żarów Agnieszka</t>
  </si>
  <si>
    <t>11.</t>
  </si>
  <si>
    <t>Żarów Krzysztof</t>
  </si>
  <si>
    <t>12.</t>
  </si>
  <si>
    <t>Żarów Martyna</t>
  </si>
  <si>
    <t>13.</t>
  </si>
  <si>
    <t>Dzido Adriana</t>
  </si>
  <si>
    <t>14.</t>
  </si>
  <si>
    <t>Kowalczyk Elwira</t>
  </si>
  <si>
    <t>15.</t>
  </si>
  <si>
    <t>Kuczyński Artur</t>
  </si>
  <si>
    <t>16.</t>
  </si>
  <si>
    <t>Łukowski Filip</t>
  </si>
  <si>
    <t>17.</t>
  </si>
  <si>
    <t>Okraszewska Natalia</t>
  </si>
  <si>
    <t>18.</t>
  </si>
  <si>
    <t>Ptaszyńska Monika</t>
  </si>
  <si>
    <t>19.</t>
  </si>
  <si>
    <t>Ptaszyński Daniel</t>
  </si>
  <si>
    <t>20.</t>
  </si>
  <si>
    <t>Rękawek Jędrzej</t>
  </si>
  <si>
    <t>21.</t>
  </si>
  <si>
    <t>Rękawek Remigiusz</t>
  </si>
  <si>
    <t>22.</t>
  </si>
  <si>
    <t>Tomczak Jan</t>
  </si>
  <si>
    <t>23.</t>
  </si>
  <si>
    <t>Trojanowska Joanna</t>
  </si>
  <si>
    <t>24.</t>
  </si>
  <si>
    <t>Trojanowski Piotr</t>
  </si>
  <si>
    <t>25.</t>
  </si>
  <si>
    <t>Wolf Robert</t>
  </si>
  <si>
    <t>26.</t>
  </si>
  <si>
    <t>Dykiert Dorota</t>
  </si>
  <si>
    <t>27.</t>
  </si>
  <si>
    <t>28.</t>
  </si>
  <si>
    <t>Kowalska Nadia</t>
  </si>
  <si>
    <t>30.</t>
  </si>
  <si>
    <t>Nowak Tomasz</t>
  </si>
  <si>
    <t>31.</t>
  </si>
  <si>
    <t>Stępień Natan</t>
  </si>
  <si>
    <t>32.</t>
  </si>
  <si>
    <t>Sałagan Krzysztof</t>
  </si>
  <si>
    <t>33.</t>
  </si>
  <si>
    <t>Szymański Mirosław</t>
  </si>
  <si>
    <t>34.</t>
  </si>
  <si>
    <t>Cysek Arkadiusz</t>
  </si>
  <si>
    <t>35.</t>
  </si>
  <si>
    <t>Cysek Donata</t>
  </si>
  <si>
    <t>36.</t>
  </si>
  <si>
    <t>37.</t>
  </si>
  <si>
    <t>Sobolewski Michał</t>
  </si>
  <si>
    <t>38.</t>
  </si>
  <si>
    <t>Szydłowska Patrycja</t>
  </si>
  <si>
    <t>39.</t>
  </si>
  <si>
    <t>Stapowicz Aleksander</t>
  </si>
  <si>
    <t>Ciszewska Marta</t>
  </si>
  <si>
    <t>Lipiańska Liga Badmintona - SEZON V</t>
  </si>
  <si>
    <t>RUNDA 1</t>
  </si>
  <si>
    <t>SINGIEL KOBIET</t>
  </si>
  <si>
    <t>lotki +</t>
  </si>
  <si>
    <t>lotki -</t>
  </si>
  <si>
    <t>lotki</t>
  </si>
  <si>
    <t>PUNKTY</t>
  </si>
  <si>
    <t>set 1</t>
  </si>
  <si>
    <t>set 2</t>
  </si>
  <si>
    <t>set 3</t>
  </si>
  <si>
    <t>Kuzko Iwona</t>
  </si>
  <si>
    <t>I LIGA</t>
  </si>
  <si>
    <t>SINGIEL MĘŻCZYZN</t>
  </si>
  <si>
    <t xml:space="preserve">Rękawek Jędrzej </t>
  </si>
  <si>
    <t>II LIGA</t>
  </si>
  <si>
    <t>III LIGA</t>
  </si>
  <si>
    <t>Tomczak Antoni</t>
  </si>
  <si>
    <t>Sobolelwski Michał</t>
  </si>
  <si>
    <t>DEBEL</t>
  </si>
  <si>
    <t>Daniel Ptaszyński / Mateusz Sykuła</t>
  </si>
  <si>
    <t>MIXT</t>
  </si>
  <si>
    <t>Dorota Dykiert / Sylwester Momot</t>
  </si>
  <si>
    <t>Ola Ptaszyńska / Daniel Ptaszyński</t>
  </si>
  <si>
    <t>Amelia Pytel / Zbigniew Michlik</t>
  </si>
  <si>
    <t>29.</t>
  </si>
  <si>
    <t>11_10</t>
  </si>
  <si>
    <t>14_10</t>
  </si>
  <si>
    <t>16_10</t>
  </si>
  <si>
    <t>18_10</t>
  </si>
  <si>
    <t>21_10</t>
  </si>
  <si>
    <t>23_10</t>
  </si>
  <si>
    <t>25_10</t>
  </si>
  <si>
    <t>28_10</t>
  </si>
  <si>
    <t>30_10</t>
  </si>
  <si>
    <t>SETY +</t>
  </si>
  <si>
    <t>SETY -</t>
  </si>
  <si>
    <t>SETY +/-</t>
  </si>
  <si>
    <t xml:space="preserve">40. </t>
  </si>
  <si>
    <t>Mazurkiewicz Paweł</t>
  </si>
  <si>
    <t>Martyna Żarów / Mateusz Sykuła</t>
  </si>
  <si>
    <t>Asia Trojanowska / Krzysztof Trojanowski</t>
  </si>
  <si>
    <t>Adriana Dzido / Krzysztof Sałagan</t>
  </si>
  <si>
    <t>Wróblewski Szymon</t>
  </si>
  <si>
    <t>41.</t>
  </si>
  <si>
    <t>42.</t>
  </si>
  <si>
    <t>Stępień Katarzyna</t>
  </si>
  <si>
    <t>Marta Polaszczyk / Marek Polaszczyk</t>
  </si>
  <si>
    <t>Sylwester Momot / Zbigniew Michalik</t>
  </si>
  <si>
    <t>Marek Polaszczyk / Sławomir Stępień</t>
  </si>
  <si>
    <t xml:space="preserve">Mirek Szymański / Remigiusz Rękawek </t>
  </si>
  <si>
    <t>Katarzyna Stępień / Eryk Sawa</t>
  </si>
  <si>
    <t>Krzysztof Trojanowski / Eryk Sawa</t>
  </si>
  <si>
    <t>Sawa Eryk</t>
  </si>
  <si>
    <t>SETY</t>
  </si>
  <si>
    <t>LOTKI</t>
  </si>
  <si>
    <t>43.</t>
  </si>
  <si>
    <t>44.</t>
  </si>
  <si>
    <t>45.</t>
  </si>
  <si>
    <t>Magda Chrobrowska</t>
  </si>
  <si>
    <t>Jakub Chrobrowski</t>
  </si>
  <si>
    <t>Alina Chrobrowska</t>
  </si>
  <si>
    <t>Artur Kuczyński / Krzysztof Sałagan</t>
  </si>
  <si>
    <t>46.</t>
  </si>
  <si>
    <t>Orman Jakub</t>
  </si>
  <si>
    <t>47.</t>
  </si>
  <si>
    <t>Charkiewicz Tomasz</t>
  </si>
  <si>
    <t>Miejscowość</t>
  </si>
  <si>
    <t>Lipiany</t>
  </si>
  <si>
    <t>Banie</t>
  </si>
  <si>
    <t>Krzemlin</t>
  </si>
  <si>
    <t>Stargard</t>
  </si>
  <si>
    <t>Sitno</t>
  </si>
  <si>
    <t>Gorzów</t>
  </si>
  <si>
    <t>Barlinek</t>
  </si>
  <si>
    <t>Pyrzyce</t>
  </si>
  <si>
    <t>Krasne</t>
  </si>
  <si>
    <t>Rank</t>
  </si>
  <si>
    <t>Punkty</t>
  </si>
  <si>
    <t xml:space="preserve"> 1.</t>
  </si>
  <si>
    <t>- Lipiany -</t>
  </si>
  <si>
    <t>50</t>
  </si>
  <si>
    <t>- Gorzów Wlkp. -</t>
  </si>
  <si>
    <t>49</t>
  </si>
  <si>
    <t>48</t>
  </si>
  <si>
    <t>- Krzemlin -</t>
  </si>
  <si>
    <t>47</t>
  </si>
  <si>
    <t xml:space="preserve"> 5.</t>
  </si>
  <si>
    <t>- Banie -</t>
  </si>
  <si>
    <t>46</t>
  </si>
  <si>
    <t>45</t>
  </si>
  <si>
    <t>44</t>
  </si>
  <si>
    <t>43</t>
  </si>
  <si>
    <t>- Sitno -</t>
  </si>
  <si>
    <t>42</t>
  </si>
  <si>
    <t>- Barlinek -</t>
  </si>
  <si>
    <t>41</t>
  </si>
  <si>
    <t>40</t>
  </si>
  <si>
    <t>39</t>
  </si>
  <si>
    <t>- Stargard -</t>
  </si>
  <si>
    <t>38</t>
  </si>
  <si>
    <t>37</t>
  </si>
  <si>
    <t>36</t>
  </si>
  <si>
    <t>35</t>
  </si>
  <si>
    <t>34</t>
  </si>
  <si>
    <t>33</t>
  </si>
  <si>
    <t>32</t>
  </si>
  <si>
    <t>Tomczak Antek</t>
  </si>
  <si>
    <t>31</t>
  </si>
  <si>
    <t>30</t>
  </si>
  <si>
    <t>29</t>
  </si>
  <si>
    <t>28</t>
  </si>
  <si>
    <t>- Pyrzyce -</t>
  </si>
  <si>
    <t>0</t>
  </si>
  <si>
    <t>- Krasne -</t>
  </si>
  <si>
    <r>
      <t>- Lipiany -</t>
    </r>
    <r>
      <rPr>
        <sz val="11"/>
        <color rgb="FF000000"/>
        <rFont val="Calibri"/>
        <family val="2"/>
        <charset val="238"/>
      </rPr>
      <t xml:space="preserve"> </t>
    </r>
  </si>
  <si>
    <t>RUNDA 3</t>
  </si>
  <si>
    <t>RUNDA 2</t>
  </si>
  <si>
    <t>RUNDA 4</t>
  </si>
  <si>
    <t>RUNDA 5</t>
  </si>
  <si>
    <t>RUNDA 6</t>
  </si>
  <si>
    <t>RUNDA 7</t>
  </si>
  <si>
    <t>KATEGORIA: SINGLE MEN</t>
  </si>
  <si>
    <t>LIPIAŃSKA LIGA BADMINTONA 2019/2020 - SEZON V</t>
  </si>
  <si>
    <t>KATEGORIA: SINGLE WOMEN</t>
  </si>
  <si>
    <t>Spychała Anna</t>
  </si>
  <si>
    <t>Michalik Zbigniew / Momot Sylwester</t>
  </si>
  <si>
    <t>Trojanowski Krzysztof / Sawa Eryk</t>
  </si>
  <si>
    <t>Polaszczyk Marek / Stępień Sławomir</t>
  </si>
  <si>
    <t>Kuczyński Artur / Sałagan Krzysztof</t>
  </si>
  <si>
    <t>Sobolewski Michał / Tomczak Antek</t>
  </si>
  <si>
    <t>GRY PODWÓJNE - DEBEL</t>
  </si>
  <si>
    <t>GRY PODWÓJNE - MIXT</t>
  </si>
  <si>
    <t>Gorzów / Banie</t>
  </si>
  <si>
    <t>Lipiany / Stargard</t>
  </si>
  <si>
    <t>Sykuła Mateusz / Ptaszyński Daniel</t>
  </si>
  <si>
    <t>Lipiany / Krzemlin</t>
  </si>
  <si>
    <t>Lipiany / Lipiany</t>
  </si>
  <si>
    <t>Rękawek Remek / Szymański Mirek</t>
  </si>
  <si>
    <t>Lipiany / Sitno</t>
  </si>
  <si>
    <t>Gorzów / Barlinek</t>
  </si>
  <si>
    <t>Pytel Amelia / Michalik Zbigniew</t>
  </si>
  <si>
    <t>Dykiert Dorota / Momot Sylwester</t>
  </si>
  <si>
    <t>Lipiany / Banie</t>
  </si>
  <si>
    <t>Lipiany / Gorzów</t>
  </si>
  <si>
    <t>Trojanowska Asia / Trojanowski Krzys</t>
  </si>
  <si>
    <t>Polaszczyk Marta / Polaszczyk Marek</t>
  </si>
  <si>
    <t>Żarów Martyna / Sykuła Mateusz</t>
  </si>
  <si>
    <t>Ptaszynska Ola / Ptaszyński Daniel</t>
  </si>
  <si>
    <t>Krzemlin / Krzemlin</t>
  </si>
  <si>
    <t>Dzido Adriana / Sałagan Krzysztof</t>
  </si>
  <si>
    <t>Lipiany / Barlinek</t>
  </si>
  <si>
    <t>Stępień Katarzyna / Sawa Eryk</t>
  </si>
  <si>
    <t>Ciszewska Marta / Rękawek Remek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</si>
</sst>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* #,##0.00&quot; zł &quot;;\-* #,##0.00&quot; zł &quot;;\ * \-#&quot; zł &quot;;\ @\ "/>
    <numFmt numFmtId="165" formatCode="dd\-mmm"/>
  </numFmts>
  <fonts count="60" x14ac:knownFonts="1">
    <font>
      <sz val="11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FFFFFF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3F3F3F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rgb="FFFFFFFF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theme="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9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name val="Cambria"/>
      <family val="1"/>
      <charset val="238"/>
    </font>
  </fonts>
  <fills count="5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E6E0EC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DBEEF4"/>
      </patternFill>
    </fill>
    <fill>
      <patternFill patternType="solid">
        <fgColor rgb="FFFFFFCC"/>
        <bgColor rgb="FFEBF1DE"/>
      </patternFill>
    </fill>
    <fill>
      <patternFill patternType="solid">
        <fgColor rgb="FFF2F2F2"/>
        <bgColor rgb="FFEEECE1"/>
      </patternFill>
    </fill>
    <fill>
      <patternFill patternType="solid">
        <fgColor rgb="FF4F81BD"/>
        <bgColor rgb="FF558ED5"/>
      </patternFill>
    </fill>
    <fill>
      <patternFill patternType="solid">
        <fgColor rgb="FFA5A5A5"/>
        <bgColor rgb="FFB2B2B2"/>
      </patternFill>
    </fill>
    <fill>
      <patternFill patternType="solid">
        <fgColor rgb="FFFFCC99"/>
        <bgColor rgb="FFFAC090"/>
      </patternFill>
    </fill>
    <fill>
      <patternFill patternType="solid">
        <fgColor rgb="FFCCC1DA"/>
        <bgColor rgb="FFBFBFBF"/>
      </patternFill>
    </fill>
    <fill>
      <patternFill patternType="solid">
        <fgColor rgb="FF604A7B"/>
        <bgColor rgb="FF3F3F76"/>
      </patternFill>
    </fill>
    <fill>
      <patternFill patternType="solid">
        <fgColor rgb="FFEEECE1"/>
        <bgColor rgb="FFEBF1DE"/>
      </patternFill>
    </fill>
    <fill>
      <patternFill patternType="solid">
        <fgColor rgb="FFC6D9F1"/>
        <bgColor rgb="FFB9CDE5"/>
      </patternFill>
    </fill>
    <fill>
      <patternFill patternType="solid">
        <fgColor rgb="FFEBF1DE"/>
        <bgColor rgb="FFEEECE1"/>
      </patternFill>
    </fill>
    <fill>
      <patternFill patternType="solid">
        <fgColor rgb="FFE6E0EC"/>
        <bgColor rgb="FFDDDDDD"/>
      </patternFill>
    </fill>
    <fill>
      <patternFill patternType="solid">
        <fgColor rgb="FFFDEADA"/>
        <bgColor rgb="FFEEECE1"/>
      </patternFill>
    </fill>
    <fill>
      <patternFill patternType="solid">
        <fgColor rgb="FFDDD9C3"/>
        <bgColor rgb="FFDDDDDD"/>
      </patternFill>
    </fill>
    <fill>
      <patternFill patternType="solid">
        <fgColor rgb="FFFAC090"/>
        <bgColor rgb="FFFFCC99"/>
      </patternFill>
    </fill>
    <fill>
      <patternFill patternType="solid">
        <fgColor rgb="FFDBEEF4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9BBB59"/>
        <bgColor rgb="FFA5A5A5"/>
      </patternFill>
    </fill>
    <fill>
      <patternFill patternType="solid">
        <fgColor rgb="FF558ED5"/>
        <bgColor rgb="FF4F81BD"/>
      </patternFill>
    </fill>
    <fill>
      <patternFill patternType="solid">
        <fgColor rgb="FFFFFF00"/>
        <bgColor rgb="FFFFCC99"/>
      </patternFill>
    </fill>
    <fill>
      <patternFill patternType="solid">
        <fgColor rgb="FF002060"/>
        <bgColor rgb="FF000080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rgb="FF558ED5"/>
      </patternFill>
    </fill>
    <fill>
      <patternFill patternType="solid">
        <fgColor theme="0"/>
        <bgColor rgb="FF558ED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9" fillId="0" borderId="0"/>
    <xf numFmtId="0" fontId="11" fillId="8" borderId="1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3" fillId="0" borderId="0" applyBorder="0" applyProtection="0"/>
    <xf numFmtId="0" fontId="13" fillId="9" borderId="2" applyProtection="0"/>
    <xf numFmtId="0" fontId="14" fillId="10" borderId="0" applyBorder="0" applyProtection="0"/>
    <xf numFmtId="0" fontId="16" fillId="11" borderId="3" applyProtection="0"/>
    <xf numFmtId="0" fontId="19" fillId="8" borderId="4" applyProtection="0"/>
    <xf numFmtId="0" fontId="17" fillId="9" borderId="5" applyProtection="0"/>
    <xf numFmtId="0" fontId="18" fillId="12" borderId="5" applyProtection="0"/>
    <xf numFmtId="0" fontId="53" fillId="47" borderId="0" applyNumberFormat="0" applyBorder="0" applyAlignment="0" applyProtection="0"/>
  </cellStyleXfs>
  <cellXfs count="601">
    <xf numFmtId="0" fontId="0" fillId="0" borderId="0" xfId="0"/>
    <xf numFmtId="0" fontId="12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65" fontId="0" fillId="32" borderId="1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4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7" fillId="0" borderId="0" xfId="0" applyFont="1"/>
    <xf numFmtId="0" fontId="15" fillId="0" borderId="0" xfId="0" applyFont="1"/>
    <xf numFmtId="0" fontId="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0" fillId="16" borderId="35" xfId="23" applyFont="1" applyFill="1" applyBorder="1" applyAlignment="1" applyProtection="1">
      <alignment horizontal="center" vertical="center"/>
    </xf>
    <xf numFmtId="0" fontId="30" fillId="16" borderId="14" xfId="23" applyFont="1" applyFill="1" applyBorder="1" applyAlignment="1" applyProtection="1">
      <alignment horizontal="center" vertical="center"/>
    </xf>
    <xf numFmtId="0" fontId="30" fillId="16" borderId="36" xfId="23" applyFont="1" applyFill="1" applyBorder="1" applyAlignment="1" applyProtection="1">
      <alignment horizontal="center" vertical="center"/>
    </xf>
    <xf numFmtId="0" fontId="30" fillId="16" borderId="4" xfId="23" applyFont="1" applyFill="1" applyBorder="1" applyAlignment="1" applyProtection="1">
      <alignment horizontal="center" vertical="center"/>
    </xf>
    <xf numFmtId="0" fontId="30" fillId="16" borderId="37" xfId="23" applyFont="1" applyFill="1" applyBorder="1" applyAlignment="1" applyProtection="1">
      <alignment horizontal="center" vertical="center"/>
    </xf>
    <xf numFmtId="0" fontId="30" fillId="16" borderId="30" xfId="23" applyFont="1" applyFill="1" applyBorder="1" applyAlignment="1" applyProtection="1">
      <alignment horizontal="center" vertical="center"/>
    </xf>
    <xf numFmtId="0" fontId="30" fillId="17" borderId="38" xfId="24" applyFont="1" applyFill="1" applyBorder="1" applyAlignment="1" applyProtection="1">
      <alignment horizontal="center" vertical="center"/>
    </xf>
    <xf numFmtId="0" fontId="30" fillId="17" borderId="18" xfId="24" applyFont="1" applyFill="1" applyBorder="1" applyAlignment="1" applyProtection="1">
      <alignment horizontal="center" vertical="center"/>
    </xf>
    <xf numFmtId="0" fontId="30" fillId="17" borderId="39" xfId="24" applyFont="1" applyFill="1" applyBorder="1" applyAlignment="1" applyProtection="1">
      <alignment horizontal="center" vertical="center"/>
    </xf>
    <xf numFmtId="0" fontId="30" fillId="17" borderId="5" xfId="24" applyFont="1" applyFill="1" applyBorder="1" applyAlignment="1" applyProtection="1">
      <alignment horizontal="center" vertical="center"/>
    </xf>
    <xf numFmtId="0" fontId="30" fillId="17" borderId="40" xfId="24" applyFont="1" applyFill="1" applyBorder="1" applyAlignment="1" applyProtection="1">
      <alignment horizontal="center" vertical="center"/>
    </xf>
    <xf numFmtId="0" fontId="30" fillId="17" borderId="32" xfId="24" applyFont="1" applyFill="1" applyBorder="1" applyAlignment="1" applyProtection="1">
      <alignment horizontal="center" vertical="center"/>
    </xf>
    <xf numFmtId="0" fontId="30" fillId="18" borderId="38" xfId="25" applyFont="1" applyFill="1" applyBorder="1" applyAlignment="1" applyProtection="1">
      <alignment horizontal="center" vertical="center"/>
    </xf>
    <xf numFmtId="0" fontId="30" fillId="18" borderId="18" xfId="25" applyFont="1" applyFill="1" applyBorder="1" applyAlignment="1" applyProtection="1">
      <alignment horizontal="center" vertical="center"/>
    </xf>
    <xf numFmtId="0" fontId="30" fillId="18" borderId="39" xfId="25" applyFont="1" applyFill="1" applyBorder="1" applyAlignment="1" applyProtection="1">
      <alignment horizontal="center" vertical="center"/>
    </xf>
    <xf numFmtId="0" fontId="30" fillId="18" borderId="5" xfId="25" applyFont="1" applyFill="1" applyBorder="1" applyAlignment="1" applyProtection="1">
      <alignment horizontal="center" vertical="center"/>
    </xf>
    <xf numFmtId="0" fontId="30" fillId="18" borderId="40" xfId="25" applyFont="1" applyFill="1" applyBorder="1" applyAlignment="1" applyProtection="1">
      <alignment horizontal="center" vertical="center"/>
    </xf>
    <xf numFmtId="0" fontId="30" fillId="18" borderId="32" xfId="25" applyFont="1" applyFill="1" applyBorder="1" applyAlignment="1" applyProtection="1">
      <alignment horizontal="center" vertical="center"/>
    </xf>
    <xf numFmtId="0" fontId="30" fillId="19" borderId="43" xfId="0" applyFont="1" applyFill="1" applyBorder="1" applyAlignment="1">
      <alignment horizontal="center" vertical="center"/>
    </xf>
    <xf numFmtId="0" fontId="30" fillId="19" borderId="8" xfId="0" applyFont="1" applyFill="1" applyBorder="1" applyAlignment="1">
      <alignment horizontal="center" vertical="center"/>
    </xf>
    <xf numFmtId="0" fontId="30" fillId="19" borderId="44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/>
    </xf>
    <xf numFmtId="0" fontId="30" fillId="19" borderId="45" xfId="0" applyFont="1" applyFill="1" applyBorder="1" applyAlignment="1">
      <alignment horizontal="center" vertical="center"/>
    </xf>
    <xf numFmtId="0" fontId="30" fillId="19" borderId="34" xfId="0" applyFont="1" applyFill="1" applyBorder="1" applyAlignment="1">
      <alignment horizontal="center" vertical="center"/>
    </xf>
    <xf numFmtId="0" fontId="30" fillId="9" borderId="43" xfId="0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30" fillId="9" borderId="44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9" borderId="45" xfId="0" applyFont="1" applyFill="1" applyBorder="1" applyAlignment="1">
      <alignment horizontal="center" vertical="center"/>
    </xf>
    <xf numFmtId="0" fontId="30" fillId="9" borderId="34" xfId="0" applyFont="1" applyFill="1" applyBorder="1" applyAlignment="1">
      <alignment horizontal="center" vertical="center"/>
    </xf>
    <xf numFmtId="0" fontId="30" fillId="20" borderId="43" xfId="0" applyFont="1" applyFill="1" applyBorder="1" applyAlignment="1">
      <alignment horizontal="center" vertical="center"/>
    </xf>
    <xf numFmtId="0" fontId="30" fillId="20" borderId="8" xfId="0" applyFont="1" applyFill="1" applyBorder="1" applyAlignment="1">
      <alignment horizontal="center" vertical="center"/>
    </xf>
    <xf numFmtId="0" fontId="30" fillId="20" borderId="44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20" borderId="45" xfId="0" applyFont="1" applyFill="1" applyBorder="1" applyAlignment="1">
      <alignment horizontal="center" vertical="center"/>
    </xf>
    <xf numFmtId="0" fontId="30" fillId="20" borderId="34" xfId="0" applyFont="1" applyFill="1" applyBorder="1" applyAlignment="1">
      <alignment horizontal="center" vertical="center"/>
    </xf>
    <xf numFmtId="0" fontId="30" fillId="21" borderId="43" xfId="0" applyFont="1" applyFill="1" applyBorder="1" applyAlignment="1">
      <alignment horizontal="center" vertical="center"/>
    </xf>
    <xf numFmtId="0" fontId="30" fillId="21" borderId="8" xfId="0" applyFont="1" applyFill="1" applyBorder="1" applyAlignment="1">
      <alignment horizontal="center" vertical="center"/>
    </xf>
    <xf numFmtId="0" fontId="30" fillId="21" borderId="44" xfId="0" applyFont="1" applyFill="1" applyBorder="1" applyAlignment="1">
      <alignment horizontal="center" vertical="center"/>
    </xf>
    <xf numFmtId="0" fontId="30" fillId="21" borderId="11" xfId="0" applyFont="1" applyFill="1" applyBorder="1" applyAlignment="1">
      <alignment horizontal="center" vertical="center"/>
    </xf>
    <xf numFmtId="0" fontId="30" fillId="21" borderId="45" xfId="0" applyFont="1" applyFill="1" applyBorder="1" applyAlignment="1">
      <alignment horizontal="center" vertical="center"/>
    </xf>
    <xf numFmtId="0" fontId="30" fillId="21" borderId="34" xfId="0" applyFont="1" applyFill="1" applyBorder="1" applyAlignment="1">
      <alignment horizontal="center" vertical="center"/>
    </xf>
    <xf numFmtId="0" fontId="30" fillId="22" borderId="43" xfId="0" applyFont="1" applyFill="1" applyBorder="1" applyAlignment="1">
      <alignment horizontal="center" vertical="center"/>
    </xf>
    <xf numFmtId="0" fontId="30" fillId="22" borderId="8" xfId="0" applyFont="1" applyFill="1" applyBorder="1" applyAlignment="1">
      <alignment horizontal="center" vertical="center"/>
    </xf>
    <xf numFmtId="0" fontId="30" fillId="22" borderId="44" xfId="0" applyFont="1" applyFill="1" applyBorder="1" applyAlignment="1">
      <alignment horizontal="center" vertical="center"/>
    </xf>
    <xf numFmtId="0" fontId="30" fillId="22" borderId="11" xfId="0" applyFont="1" applyFill="1" applyBorder="1" applyAlignment="1">
      <alignment horizontal="center" vertical="center"/>
    </xf>
    <xf numFmtId="0" fontId="30" fillId="22" borderId="45" xfId="0" applyFont="1" applyFill="1" applyBorder="1" applyAlignment="1">
      <alignment horizontal="center" vertical="center"/>
    </xf>
    <xf numFmtId="0" fontId="30" fillId="22" borderId="34" xfId="0" applyFont="1" applyFill="1" applyBorder="1" applyAlignment="1">
      <alignment horizontal="center" vertical="center"/>
    </xf>
    <xf numFmtId="0" fontId="31" fillId="15" borderId="13" xfId="23" applyFont="1" applyFill="1" applyBorder="1" applyAlignment="1" applyProtection="1">
      <alignment horizontal="center" vertical="center"/>
    </xf>
    <xf numFmtId="0" fontId="31" fillId="15" borderId="14" xfId="23" applyFont="1" applyFill="1" applyBorder="1" applyAlignment="1" applyProtection="1">
      <alignment horizontal="center" vertical="center"/>
    </xf>
    <xf numFmtId="0" fontId="31" fillId="15" borderId="25" xfId="23" applyFont="1" applyFill="1" applyBorder="1" applyAlignment="1" applyProtection="1">
      <alignment horizontal="center" vertical="center"/>
    </xf>
    <xf numFmtId="0" fontId="31" fillId="15" borderId="4" xfId="23" applyFont="1" applyFill="1" applyBorder="1" applyAlignment="1" applyProtection="1">
      <alignment horizontal="center" vertical="center"/>
    </xf>
    <xf numFmtId="0" fontId="31" fillId="15" borderId="29" xfId="23" applyFont="1" applyFill="1" applyBorder="1" applyAlignment="1" applyProtection="1">
      <alignment horizontal="center" vertical="center"/>
    </xf>
    <xf numFmtId="0" fontId="31" fillId="15" borderId="30" xfId="23" applyFont="1" applyFill="1" applyBorder="1" applyAlignment="1" applyProtection="1">
      <alignment horizontal="center" vertical="center"/>
    </xf>
    <xf numFmtId="0" fontId="30" fillId="17" borderId="21" xfId="0" applyFont="1" applyFill="1" applyBorder="1" applyAlignment="1">
      <alignment horizontal="center" vertical="center"/>
    </xf>
    <xf numFmtId="0" fontId="30" fillId="17" borderId="8" xfId="0" applyFont="1" applyFill="1" applyBorder="1" applyAlignment="1">
      <alignment horizontal="center" vertical="center"/>
    </xf>
    <xf numFmtId="0" fontId="30" fillId="17" borderId="27" xfId="0" applyFont="1" applyFill="1" applyBorder="1" applyAlignment="1">
      <alignment horizontal="center" vertical="center"/>
    </xf>
    <xf numFmtId="0" fontId="30" fillId="17" borderId="11" xfId="0" applyFont="1" applyFill="1" applyBorder="1" applyAlignment="1">
      <alignment horizontal="center" vertical="center"/>
    </xf>
    <xf numFmtId="0" fontId="30" fillId="17" borderId="41" xfId="0" applyFont="1" applyFill="1" applyBorder="1" applyAlignment="1">
      <alignment horizontal="center" vertical="center"/>
    </xf>
    <xf numFmtId="0" fontId="30" fillId="17" borderId="42" xfId="0" applyFont="1" applyFill="1" applyBorder="1" applyAlignment="1">
      <alignment horizontal="center" vertical="center"/>
    </xf>
    <xf numFmtId="0" fontId="30" fillId="18" borderId="21" xfId="0" applyFont="1" applyFill="1" applyBorder="1" applyAlignment="1">
      <alignment horizontal="center" vertical="center"/>
    </xf>
    <xf numFmtId="0" fontId="30" fillId="18" borderId="8" xfId="0" applyFont="1" applyFill="1" applyBorder="1" applyAlignment="1">
      <alignment horizontal="center" vertical="center"/>
    </xf>
    <xf numFmtId="0" fontId="30" fillId="18" borderId="27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30" fillId="18" borderId="33" xfId="0" applyFont="1" applyFill="1" applyBorder="1" applyAlignment="1">
      <alignment horizontal="center" vertical="center"/>
    </xf>
    <xf numFmtId="0" fontId="30" fillId="18" borderId="34" xfId="0" applyFont="1" applyFill="1" applyBorder="1" applyAlignment="1">
      <alignment horizontal="center" vertical="center"/>
    </xf>
    <xf numFmtId="0" fontId="30" fillId="19" borderId="46" xfId="0" applyFont="1" applyFill="1" applyBorder="1" applyAlignment="1">
      <alignment horizontal="center" vertical="center"/>
    </xf>
    <xf numFmtId="0" fontId="30" fillId="19" borderId="47" xfId="0" applyFont="1" applyFill="1" applyBorder="1" applyAlignment="1">
      <alignment horizontal="center" vertical="center"/>
    </xf>
    <xf numFmtId="0" fontId="30" fillId="19" borderId="27" xfId="0" applyFont="1" applyFill="1" applyBorder="1" applyAlignment="1">
      <alignment horizontal="center" vertical="center"/>
    </xf>
    <xf numFmtId="0" fontId="30" fillId="19" borderId="41" xfId="0" applyFont="1" applyFill="1" applyBorder="1" applyAlignment="1">
      <alignment horizontal="center" vertical="center"/>
    </xf>
    <xf numFmtId="0" fontId="30" fillId="19" borderId="42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/>
    </xf>
    <xf numFmtId="0" fontId="30" fillId="20" borderId="46" xfId="0" applyFont="1" applyFill="1" applyBorder="1" applyAlignment="1">
      <alignment horizontal="center" vertical="center"/>
    </xf>
    <xf numFmtId="0" fontId="30" fillId="20" borderId="47" xfId="0" applyFont="1" applyFill="1" applyBorder="1" applyAlignment="1">
      <alignment horizontal="center" vertical="center"/>
    </xf>
    <xf numFmtId="0" fontId="30" fillId="20" borderId="27" xfId="0" applyFont="1" applyFill="1" applyBorder="1" applyAlignment="1">
      <alignment horizontal="center" vertical="center"/>
    </xf>
    <xf numFmtId="0" fontId="30" fillId="20" borderId="33" xfId="0" applyFont="1" applyFill="1" applyBorder="1" applyAlignment="1">
      <alignment horizontal="center" vertical="center"/>
    </xf>
    <xf numFmtId="0" fontId="30" fillId="21" borderId="21" xfId="0" applyFont="1" applyFill="1" applyBorder="1" applyAlignment="1">
      <alignment horizontal="center" vertical="center"/>
    </xf>
    <xf numFmtId="0" fontId="30" fillId="21" borderId="27" xfId="0" applyFont="1" applyFill="1" applyBorder="1" applyAlignment="1">
      <alignment horizontal="center" vertical="center"/>
    </xf>
    <xf numFmtId="0" fontId="30" fillId="21" borderId="33" xfId="0" applyFont="1" applyFill="1" applyBorder="1" applyAlignment="1">
      <alignment horizontal="center" vertical="center"/>
    </xf>
    <xf numFmtId="0" fontId="30" fillId="22" borderId="21" xfId="0" applyFont="1" applyFill="1" applyBorder="1" applyAlignment="1">
      <alignment horizontal="center" vertical="center"/>
    </xf>
    <xf numFmtId="0" fontId="30" fillId="22" borderId="27" xfId="0" applyFont="1" applyFill="1" applyBorder="1" applyAlignment="1">
      <alignment horizontal="center" vertical="center"/>
    </xf>
    <xf numFmtId="0" fontId="30" fillId="22" borderId="33" xfId="0" applyFont="1" applyFill="1" applyBorder="1" applyAlignment="1">
      <alignment horizontal="center" vertical="center"/>
    </xf>
    <xf numFmtId="0" fontId="31" fillId="15" borderId="17" xfId="24" applyFont="1" applyFill="1" applyBorder="1" applyAlignment="1" applyProtection="1">
      <alignment horizontal="center" vertical="center"/>
    </xf>
    <xf numFmtId="0" fontId="31" fillId="15" borderId="18" xfId="24" applyFont="1" applyFill="1" applyBorder="1" applyAlignment="1" applyProtection="1">
      <alignment horizontal="center" vertical="center"/>
    </xf>
    <xf numFmtId="0" fontId="31" fillId="15" borderId="26" xfId="24" applyFont="1" applyFill="1" applyBorder="1" applyAlignment="1" applyProtection="1">
      <alignment horizontal="center" vertical="center"/>
    </xf>
    <xf numFmtId="0" fontId="31" fillId="15" borderId="5" xfId="24" applyFont="1" applyFill="1" applyBorder="1" applyAlignment="1" applyProtection="1">
      <alignment horizontal="center" vertical="center"/>
    </xf>
    <xf numFmtId="0" fontId="31" fillId="15" borderId="31" xfId="24" applyFont="1" applyFill="1" applyBorder="1" applyAlignment="1" applyProtection="1">
      <alignment horizontal="center" vertical="center"/>
    </xf>
    <xf numFmtId="0" fontId="31" fillId="15" borderId="32" xfId="24" applyFont="1" applyFill="1" applyBorder="1" applyAlignment="1" applyProtection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0" fontId="30" fillId="16" borderId="8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/>
    </xf>
    <xf numFmtId="0" fontId="30" fillId="16" borderId="33" xfId="0" applyFont="1" applyFill="1" applyBorder="1" applyAlignment="1">
      <alignment horizontal="center" vertical="center"/>
    </xf>
    <xf numFmtId="0" fontId="30" fillId="16" borderId="34" xfId="0" applyFont="1" applyFill="1" applyBorder="1" applyAlignment="1">
      <alignment horizontal="center" vertical="center"/>
    </xf>
    <xf numFmtId="0" fontId="30" fillId="18" borderId="43" xfId="0" applyFont="1" applyFill="1" applyBorder="1" applyAlignment="1">
      <alignment horizontal="center" vertical="center"/>
    </xf>
    <xf numFmtId="0" fontId="30" fillId="18" borderId="44" xfId="0" applyFont="1" applyFill="1" applyBorder="1" applyAlignment="1">
      <alignment horizontal="center" vertical="center"/>
    </xf>
    <xf numFmtId="0" fontId="30" fillId="18" borderId="45" xfId="0" applyFont="1" applyFill="1" applyBorder="1" applyAlignment="1">
      <alignment horizontal="center" vertical="center"/>
    </xf>
    <xf numFmtId="0" fontId="30" fillId="19" borderId="21" xfId="0" applyFont="1" applyFill="1" applyBorder="1" applyAlignment="1">
      <alignment horizontal="center" vertical="center"/>
    </xf>
    <xf numFmtId="0" fontId="30" fillId="19" borderId="33" xfId="0" applyFont="1" applyFill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/>
    </xf>
    <xf numFmtId="0" fontId="30" fillId="15" borderId="17" xfId="25" applyFont="1" applyFill="1" applyBorder="1" applyAlignment="1" applyProtection="1">
      <alignment horizontal="center" vertical="center"/>
    </xf>
    <xf numFmtId="0" fontId="30" fillId="15" borderId="18" xfId="25" applyFont="1" applyFill="1" applyBorder="1" applyAlignment="1" applyProtection="1">
      <alignment horizontal="center" vertical="center"/>
    </xf>
    <xf numFmtId="0" fontId="30" fillId="15" borderId="26" xfId="25" applyFont="1" applyFill="1" applyBorder="1" applyAlignment="1" applyProtection="1">
      <alignment horizontal="center" vertical="center"/>
    </xf>
    <xf numFmtId="0" fontId="30" fillId="15" borderId="5" xfId="25" applyFont="1" applyFill="1" applyBorder="1" applyAlignment="1" applyProtection="1">
      <alignment horizontal="center" vertical="center"/>
    </xf>
    <xf numFmtId="0" fontId="30" fillId="15" borderId="31" xfId="25" applyFont="1" applyFill="1" applyBorder="1" applyAlignment="1" applyProtection="1">
      <alignment horizontal="center" vertical="center"/>
    </xf>
    <xf numFmtId="0" fontId="30" fillId="15" borderId="32" xfId="25" applyFont="1" applyFill="1" applyBorder="1" applyAlignment="1" applyProtection="1">
      <alignment horizontal="center" vertical="center"/>
    </xf>
    <xf numFmtId="0" fontId="31" fillId="16" borderId="21" xfId="0" applyFont="1" applyFill="1" applyBorder="1" applyAlignment="1">
      <alignment horizontal="center" vertical="center"/>
    </xf>
    <xf numFmtId="0" fontId="31" fillId="16" borderId="8" xfId="0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/>
    </xf>
    <xf numFmtId="0" fontId="31" fillId="16" borderId="11" xfId="0" applyFont="1" applyFill="1" applyBorder="1" applyAlignment="1">
      <alignment horizontal="center" vertical="center"/>
    </xf>
    <xf numFmtId="0" fontId="31" fillId="16" borderId="33" xfId="0" applyFont="1" applyFill="1" applyBorder="1" applyAlignment="1">
      <alignment horizontal="center" vertical="center"/>
    </xf>
    <xf numFmtId="0" fontId="31" fillId="16" borderId="34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0" fillId="9" borderId="41" xfId="0" applyFont="1" applyFill="1" applyBorder="1" applyAlignment="1">
      <alignment horizontal="center" vertical="center"/>
    </xf>
    <xf numFmtId="0" fontId="30" fillId="9" borderId="42" xfId="0" applyFont="1" applyFill="1" applyBorder="1" applyAlignment="1">
      <alignment horizontal="center" vertical="center"/>
    </xf>
    <xf numFmtId="0" fontId="30" fillId="21" borderId="46" xfId="0" applyFont="1" applyFill="1" applyBorder="1" applyAlignment="1">
      <alignment horizontal="center" vertical="center"/>
    </xf>
    <xf numFmtId="0" fontId="30" fillId="21" borderId="47" xfId="0" applyFont="1" applyFill="1" applyBorder="1" applyAlignment="1">
      <alignment horizontal="center" vertical="center"/>
    </xf>
    <xf numFmtId="0" fontId="30" fillId="22" borderId="46" xfId="0" applyFont="1" applyFill="1" applyBorder="1" applyAlignment="1">
      <alignment horizontal="center" vertical="center"/>
    </xf>
    <xf numFmtId="0" fontId="30" fillId="22" borderId="47" xfId="0" applyFont="1" applyFill="1" applyBorder="1" applyAlignment="1">
      <alignment horizontal="center" vertical="center"/>
    </xf>
    <xf numFmtId="0" fontId="31" fillId="15" borderId="21" xfId="0" applyFont="1" applyFill="1" applyBorder="1" applyAlignment="1">
      <alignment horizontal="center" vertical="center"/>
    </xf>
    <xf numFmtId="0" fontId="31" fillId="15" borderId="8" xfId="0" applyFont="1" applyFill="1" applyBorder="1" applyAlignment="1">
      <alignment horizontal="center" vertical="center"/>
    </xf>
    <xf numFmtId="0" fontId="31" fillId="15" borderId="27" xfId="0" applyFont="1" applyFill="1" applyBorder="1" applyAlignment="1">
      <alignment horizontal="center" vertical="center"/>
    </xf>
    <xf numFmtId="0" fontId="31" fillId="15" borderId="11" xfId="0" applyFont="1" applyFill="1" applyBorder="1" applyAlignment="1">
      <alignment horizontal="center" vertical="center"/>
    </xf>
    <xf numFmtId="0" fontId="31" fillId="15" borderId="33" xfId="0" applyFont="1" applyFill="1" applyBorder="1" applyAlignment="1">
      <alignment horizontal="center" vertical="center"/>
    </xf>
    <xf numFmtId="0" fontId="31" fillId="15" borderId="34" xfId="0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0" fontId="31" fillId="17" borderId="8" xfId="0" applyFont="1" applyFill="1" applyBorder="1" applyAlignment="1">
      <alignment horizontal="center" vertical="center"/>
    </xf>
    <xf numFmtId="0" fontId="31" fillId="17" borderId="27" xfId="0" applyFont="1" applyFill="1" applyBorder="1" applyAlignment="1">
      <alignment horizontal="center" vertical="center"/>
    </xf>
    <xf numFmtId="0" fontId="31" fillId="17" borderId="11" xfId="0" applyFont="1" applyFill="1" applyBorder="1" applyAlignment="1">
      <alignment horizontal="center" vertical="center"/>
    </xf>
    <xf numFmtId="0" fontId="31" fillId="17" borderId="33" xfId="0" applyFont="1" applyFill="1" applyBorder="1" applyAlignment="1">
      <alignment horizontal="center" vertical="center"/>
    </xf>
    <xf numFmtId="0" fontId="31" fillId="17" borderId="34" xfId="0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center" vertical="center"/>
    </xf>
    <xf numFmtId="0" fontId="31" fillId="18" borderId="8" xfId="0" applyFont="1" applyFill="1" applyBorder="1" applyAlignment="1">
      <alignment horizontal="center" vertical="center"/>
    </xf>
    <xf numFmtId="0" fontId="31" fillId="18" borderId="27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0" fontId="31" fillId="18" borderId="33" xfId="0" applyFont="1" applyFill="1" applyBorder="1" applyAlignment="1">
      <alignment horizontal="center" vertical="center"/>
    </xf>
    <xf numFmtId="0" fontId="31" fillId="18" borderId="34" xfId="0" applyFont="1" applyFill="1" applyBorder="1" applyAlignment="1">
      <alignment horizontal="center" vertical="center"/>
    </xf>
    <xf numFmtId="0" fontId="30" fillId="15" borderId="21" xfId="0" applyFont="1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30" fillId="15" borderId="27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horizontal="center" vertical="center"/>
    </xf>
    <xf numFmtId="0" fontId="30" fillId="15" borderId="33" xfId="0" applyFont="1" applyFill="1" applyBorder="1" applyAlignment="1">
      <alignment horizontal="center" vertical="center"/>
    </xf>
    <xf numFmtId="0" fontId="30" fillId="15" borderId="3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/>
    <xf numFmtId="0" fontId="31" fillId="9" borderId="21" xfId="0" applyFont="1" applyFill="1" applyBorder="1" applyAlignment="1">
      <alignment horizontal="center" vertical="center"/>
    </xf>
    <xf numFmtId="0" fontId="31" fillId="9" borderId="8" xfId="0" applyFont="1" applyFill="1" applyBorder="1" applyAlignment="1">
      <alignment horizontal="center" vertical="center"/>
    </xf>
    <xf numFmtId="0" fontId="31" fillId="9" borderId="27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horizontal="center" vertical="center"/>
    </xf>
    <xf numFmtId="0" fontId="31" fillId="9" borderId="34" xfId="0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center"/>
    </xf>
    <xf numFmtId="0" fontId="31" fillId="19" borderId="8" xfId="0" applyFont="1" applyFill="1" applyBorder="1" applyAlignment="1">
      <alignment horizontal="center" vertical="center"/>
    </xf>
    <xf numFmtId="0" fontId="31" fillId="19" borderId="27" xfId="0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/>
    </xf>
    <xf numFmtId="0" fontId="31" fillId="19" borderId="33" xfId="0" applyFont="1" applyFill="1" applyBorder="1" applyAlignment="1">
      <alignment horizontal="center" vertical="center"/>
    </xf>
    <xf numFmtId="0" fontId="31" fillId="19" borderId="34" xfId="0" applyFont="1" applyFill="1" applyBorder="1" applyAlignment="1">
      <alignment horizontal="center" vertical="center"/>
    </xf>
    <xf numFmtId="0" fontId="33" fillId="9" borderId="21" xfId="0" applyFont="1" applyFill="1" applyBorder="1" applyAlignment="1">
      <alignment horizontal="center" vertical="center"/>
    </xf>
    <xf numFmtId="0" fontId="33" fillId="9" borderId="8" xfId="0" applyFont="1" applyFill="1" applyBorder="1" applyAlignment="1">
      <alignment horizontal="center" vertical="center"/>
    </xf>
    <xf numFmtId="0" fontId="33" fillId="9" borderId="27" xfId="0" applyFont="1" applyFill="1" applyBorder="1" applyAlignment="1">
      <alignment horizontal="center" vertical="center"/>
    </xf>
    <xf numFmtId="0" fontId="33" fillId="9" borderId="11" xfId="0" applyFont="1" applyFill="1" applyBorder="1" applyAlignment="1">
      <alignment horizontal="center" vertical="center"/>
    </xf>
    <xf numFmtId="0" fontId="33" fillId="9" borderId="33" xfId="0" applyFont="1" applyFill="1" applyBorder="1" applyAlignment="1">
      <alignment horizontal="center" vertical="center"/>
    </xf>
    <xf numFmtId="0" fontId="33" fillId="9" borderId="34" xfId="0" applyFont="1" applyFill="1" applyBorder="1" applyAlignment="1">
      <alignment horizontal="center" vertical="center"/>
    </xf>
    <xf numFmtId="0" fontId="30" fillId="15" borderId="13" xfId="23" applyFont="1" applyFill="1" applyBorder="1" applyAlignment="1" applyProtection="1">
      <alignment horizontal="center" vertical="center"/>
    </xf>
    <xf numFmtId="0" fontId="30" fillId="15" borderId="14" xfId="23" applyFont="1" applyFill="1" applyBorder="1" applyAlignment="1" applyProtection="1">
      <alignment horizontal="center" vertical="center"/>
    </xf>
    <xf numFmtId="0" fontId="30" fillId="15" borderId="25" xfId="23" applyFont="1" applyFill="1" applyBorder="1" applyAlignment="1" applyProtection="1">
      <alignment horizontal="center" vertical="center"/>
    </xf>
    <xf numFmtId="0" fontId="30" fillId="15" borderId="4" xfId="23" applyFont="1" applyFill="1" applyBorder="1" applyAlignment="1" applyProtection="1">
      <alignment horizontal="center" vertical="center"/>
    </xf>
    <xf numFmtId="0" fontId="30" fillId="15" borderId="29" xfId="23" applyFont="1" applyFill="1" applyBorder="1" applyAlignment="1" applyProtection="1">
      <alignment horizontal="center" vertical="center"/>
    </xf>
    <xf numFmtId="0" fontId="30" fillId="15" borderId="30" xfId="23" applyFont="1" applyFill="1" applyBorder="1" applyAlignment="1" applyProtection="1">
      <alignment horizontal="center" vertical="center"/>
    </xf>
    <xf numFmtId="0" fontId="30" fillId="0" borderId="49" xfId="0" applyFont="1" applyBorder="1" applyAlignment="1"/>
    <xf numFmtId="0" fontId="30" fillId="0" borderId="0" xfId="0" applyFont="1" applyAlignment="1"/>
    <xf numFmtId="0" fontId="30" fillId="0" borderId="0" xfId="0" applyFont="1"/>
    <xf numFmtId="0" fontId="8" fillId="0" borderId="49" xfId="0" applyFont="1" applyBorder="1" applyAlignment="1"/>
    <xf numFmtId="0" fontId="8" fillId="0" borderId="0" xfId="0" applyFont="1" applyAlignment="1"/>
    <xf numFmtId="0" fontId="32" fillId="0" borderId="0" xfId="0" applyFont="1" applyAlignment="1">
      <alignment horizontal="center" vertical="center"/>
    </xf>
    <xf numFmtId="0" fontId="0" fillId="35" borderId="11" xfId="13" applyFont="1" applyFill="1" applyBorder="1" applyAlignment="1">
      <alignment horizontal="center"/>
    </xf>
    <xf numFmtId="0" fontId="0" fillId="35" borderId="11" xfId="13" applyFont="1" applyFill="1" applyBorder="1"/>
    <xf numFmtId="165" fontId="0" fillId="35" borderId="11" xfId="13" applyNumberFormat="1" applyFont="1" applyFill="1" applyBorder="1" applyAlignment="1">
      <alignment horizontal="center"/>
    </xf>
    <xf numFmtId="165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0" borderId="47" xfId="0" applyFill="1" applyBorder="1" applyAlignment="1">
      <alignment horizontal="center"/>
    </xf>
    <xf numFmtId="0" fontId="0" fillId="0" borderId="11" xfId="13" applyFont="1" applyBorder="1" applyAlignment="1">
      <alignment horizontal="center"/>
    </xf>
    <xf numFmtId="0" fontId="0" fillId="0" borderId="11" xfId="13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/>
    <xf numFmtId="0" fontId="30" fillId="0" borderId="50" xfId="0" applyFont="1" applyBorder="1" applyAlignment="1"/>
    <xf numFmtId="0" fontId="31" fillId="20" borderId="21" xfId="0" applyFont="1" applyFill="1" applyBorder="1" applyAlignment="1">
      <alignment horizontal="center" vertical="center"/>
    </xf>
    <xf numFmtId="0" fontId="31" fillId="20" borderId="8" xfId="0" applyFont="1" applyFill="1" applyBorder="1" applyAlignment="1">
      <alignment horizontal="center" vertical="center"/>
    </xf>
    <xf numFmtId="0" fontId="31" fillId="20" borderId="27" xfId="0" applyFont="1" applyFill="1" applyBorder="1" applyAlignment="1">
      <alignment horizontal="center" vertical="center"/>
    </xf>
    <xf numFmtId="0" fontId="31" fillId="20" borderId="11" xfId="0" applyFont="1" applyFill="1" applyBorder="1" applyAlignment="1">
      <alignment horizontal="center" vertical="center"/>
    </xf>
    <xf numFmtId="0" fontId="31" fillId="20" borderId="33" xfId="0" applyFont="1" applyFill="1" applyBorder="1" applyAlignment="1">
      <alignment horizontal="center" vertical="center"/>
    </xf>
    <xf numFmtId="0" fontId="31" fillId="20" borderId="34" xfId="0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0" fontId="31" fillId="22" borderId="8" xfId="0" applyFont="1" applyFill="1" applyBorder="1" applyAlignment="1">
      <alignment horizontal="center" vertical="center"/>
    </xf>
    <xf numFmtId="0" fontId="31" fillId="22" borderId="27" xfId="0" applyFont="1" applyFill="1" applyBorder="1" applyAlignment="1">
      <alignment horizontal="center" vertical="center"/>
    </xf>
    <xf numFmtId="0" fontId="31" fillId="22" borderId="11" xfId="0" applyFont="1" applyFill="1" applyBorder="1" applyAlignment="1">
      <alignment horizontal="center" vertical="center"/>
    </xf>
    <xf numFmtId="0" fontId="31" fillId="22" borderId="33" xfId="0" applyFont="1" applyFill="1" applyBorder="1" applyAlignment="1">
      <alignment horizontal="center" vertical="center"/>
    </xf>
    <xf numFmtId="0" fontId="31" fillId="22" borderId="34" xfId="0" applyFont="1" applyFill="1" applyBorder="1" applyAlignment="1">
      <alignment horizontal="center" vertical="center"/>
    </xf>
    <xf numFmtId="0" fontId="30" fillId="23" borderId="43" xfId="0" applyFont="1" applyFill="1" applyBorder="1" applyAlignment="1">
      <alignment horizontal="center" vertical="center"/>
    </xf>
    <xf numFmtId="0" fontId="30" fillId="23" borderId="8" xfId="0" applyFont="1" applyFill="1" applyBorder="1" applyAlignment="1">
      <alignment horizontal="center" vertical="center"/>
    </xf>
    <xf numFmtId="0" fontId="30" fillId="23" borderId="21" xfId="0" applyFont="1" applyFill="1" applyBorder="1" applyAlignment="1">
      <alignment horizontal="center" vertical="center"/>
    </xf>
    <xf numFmtId="0" fontId="30" fillId="23" borderId="46" xfId="0" applyFont="1" applyFill="1" applyBorder="1" applyAlignment="1">
      <alignment horizontal="center" vertical="center"/>
    </xf>
    <xf numFmtId="0" fontId="30" fillId="23" borderId="47" xfId="0" applyFont="1" applyFill="1" applyBorder="1" applyAlignment="1">
      <alignment horizontal="center" vertical="center"/>
    </xf>
    <xf numFmtId="0" fontId="30" fillId="23" borderId="44" xfId="0" applyFont="1" applyFill="1" applyBorder="1" applyAlignment="1">
      <alignment horizontal="center" vertical="center"/>
    </xf>
    <xf numFmtId="0" fontId="30" fillId="23" borderId="11" xfId="0" applyFont="1" applyFill="1" applyBorder="1" applyAlignment="1">
      <alignment horizontal="center" vertical="center"/>
    </xf>
    <xf numFmtId="0" fontId="30" fillId="23" borderId="27" xfId="0" applyFont="1" applyFill="1" applyBorder="1" applyAlignment="1">
      <alignment horizontal="center" vertical="center"/>
    </xf>
    <xf numFmtId="0" fontId="30" fillId="23" borderId="45" xfId="0" applyFont="1" applyFill="1" applyBorder="1" applyAlignment="1">
      <alignment horizontal="center" vertical="center"/>
    </xf>
    <xf numFmtId="0" fontId="30" fillId="23" borderId="34" xfId="0" applyFont="1" applyFill="1" applyBorder="1" applyAlignment="1">
      <alignment horizontal="center" vertical="center"/>
    </xf>
    <xf numFmtId="0" fontId="30" fillId="23" borderId="33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/>
    </xf>
    <xf numFmtId="0" fontId="30" fillId="18" borderId="47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center"/>
    </xf>
    <xf numFmtId="0" fontId="30" fillId="24" borderId="47" xfId="0" applyFont="1" applyFill="1" applyBorder="1" applyAlignment="1">
      <alignment horizontal="center" vertical="center"/>
    </xf>
    <xf numFmtId="0" fontId="30" fillId="24" borderId="44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40" fillId="0" borderId="0" xfId="0" applyFont="1"/>
    <xf numFmtId="0" fontId="0" fillId="0" borderId="0" xfId="0" applyBorder="1" applyAlignment="1">
      <alignment horizontal="center" vertical="center"/>
    </xf>
    <xf numFmtId="0" fontId="8" fillId="0" borderId="0" xfId="10" applyBorder="1" applyProtection="1"/>
    <xf numFmtId="0" fontId="8" fillId="0" borderId="0" xfId="10" applyBorder="1"/>
    <xf numFmtId="0" fontId="36" fillId="0" borderId="0" xfId="10" applyFont="1" applyBorder="1" applyAlignment="1">
      <alignment vertical="center"/>
    </xf>
    <xf numFmtId="0" fontId="36" fillId="0" borderId="0" xfId="10" applyFont="1" applyBorder="1" applyAlignment="1" applyProtection="1">
      <alignment vertical="center"/>
    </xf>
    <xf numFmtId="0" fontId="30" fillId="0" borderId="0" xfId="0" applyFont="1" applyBorder="1" applyAlignment="1"/>
    <xf numFmtId="0" fontId="19" fillId="0" borderId="0" xfId="13"/>
    <xf numFmtId="0" fontId="31" fillId="21" borderId="21" xfId="0" applyFont="1" applyFill="1" applyBorder="1" applyAlignment="1">
      <alignment horizontal="center" vertical="center"/>
    </xf>
    <xf numFmtId="0" fontId="31" fillId="21" borderId="8" xfId="0" applyFont="1" applyFill="1" applyBorder="1" applyAlignment="1">
      <alignment horizontal="center" vertical="center"/>
    </xf>
    <xf numFmtId="0" fontId="31" fillId="21" borderId="27" xfId="0" applyFont="1" applyFill="1" applyBorder="1" applyAlignment="1">
      <alignment horizontal="center" vertical="center"/>
    </xf>
    <xf numFmtId="0" fontId="31" fillId="21" borderId="11" xfId="0" applyFont="1" applyFill="1" applyBorder="1" applyAlignment="1">
      <alignment horizontal="center" vertical="center"/>
    </xf>
    <xf numFmtId="0" fontId="31" fillId="21" borderId="33" xfId="0" applyFont="1" applyFill="1" applyBorder="1" applyAlignment="1">
      <alignment horizontal="center" vertical="center"/>
    </xf>
    <xf numFmtId="0" fontId="31" fillId="21" borderId="34" xfId="0" applyFont="1" applyFill="1" applyBorder="1" applyAlignment="1">
      <alignment horizontal="center" vertical="center"/>
    </xf>
    <xf numFmtId="0" fontId="33" fillId="16" borderId="21" xfId="0" applyFont="1" applyFill="1" applyBorder="1" applyAlignment="1">
      <alignment horizontal="center" vertical="center"/>
    </xf>
    <xf numFmtId="0" fontId="33" fillId="16" borderId="8" xfId="0" applyFont="1" applyFill="1" applyBorder="1" applyAlignment="1">
      <alignment horizontal="center" vertical="center"/>
    </xf>
    <xf numFmtId="0" fontId="33" fillId="16" borderId="27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33" xfId="0" applyFont="1" applyFill="1" applyBorder="1" applyAlignment="1">
      <alignment horizontal="center" vertical="center"/>
    </xf>
    <xf numFmtId="0" fontId="33" fillId="16" borderId="34" xfId="0" applyFont="1" applyFill="1" applyBorder="1" applyAlignment="1">
      <alignment horizontal="center" vertical="center"/>
    </xf>
    <xf numFmtId="0" fontId="21" fillId="0" borderId="0" xfId="13" applyFont="1" applyAlignment="1">
      <alignment vertical="center"/>
    </xf>
    <xf numFmtId="0" fontId="32" fillId="0" borderId="0" xfId="13" applyFont="1"/>
    <xf numFmtId="0" fontId="32" fillId="0" borderId="0" xfId="0" applyFont="1"/>
    <xf numFmtId="0" fontId="32" fillId="0" borderId="0" xfId="1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10" applyFont="1" applyBorder="1" applyAlignment="1">
      <alignment vertical="center"/>
    </xf>
    <xf numFmtId="0" fontId="23" fillId="26" borderId="0" xfId="0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Protection="1"/>
    <xf numFmtId="0" fontId="31" fillId="15" borderId="17" xfId="25" applyFont="1" applyFill="1" applyBorder="1" applyAlignment="1" applyProtection="1">
      <alignment horizontal="center" vertical="center"/>
    </xf>
    <xf numFmtId="0" fontId="31" fillId="15" borderId="18" xfId="25" applyFont="1" applyFill="1" applyBorder="1" applyAlignment="1" applyProtection="1">
      <alignment horizontal="center" vertical="center"/>
    </xf>
    <xf numFmtId="0" fontId="31" fillId="15" borderId="26" xfId="25" applyFont="1" applyFill="1" applyBorder="1" applyAlignment="1" applyProtection="1">
      <alignment horizontal="center" vertical="center"/>
    </xf>
    <xf numFmtId="0" fontId="31" fillId="15" borderId="5" xfId="25" applyFont="1" applyFill="1" applyBorder="1" applyAlignment="1" applyProtection="1">
      <alignment horizontal="center" vertical="center"/>
    </xf>
    <xf numFmtId="0" fontId="31" fillId="15" borderId="31" xfId="25" applyFont="1" applyFill="1" applyBorder="1" applyAlignment="1" applyProtection="1">
      <alignment horizontal="center" vertical="center"/>
    </xf>
    <xf numFmtId="0" fontId="31" fillId="15" borderId="32" xfId="25" applyFont="1" applyFill="1" applyBorder="1" applyAlignment="1" applyProtection="1">
      <alignment horizontal="center" vertical="center"/>
    </xf>
    <xf numFmtId="0" fontId="51" fillId="0" borderId="11" xfId="13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32" borderId="11" xfId="0" applyFont="1" applyFill="1" applyBorder="1" applyAlignment="1">
      <alignment horizontal="center" vertical="center"/>
    </xf>
    <xf numFmtId="0" fontId="0" fillId="31" borderId="48" xfId="0" applyFill="1" applyBorder="1" applyAlignment="1">
      <alignment horizontal="center"/>
    </xf>
    <xf numFmtId="0" fontId="0" fillId="31" borderId="51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0" fillId="0" borderId="0" xfId="0" applyBorder="1"/>
    <xf numFmtId="0" fontId="8" fillId="29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5" fillId="14" borderId="6" xfId="22" applyFont="1" applyFill="1" applyBorder="1" applyAlignment="1" applyProtection="1">
      <alignment horizontal="center" vertical="center"/>
    </xf>
    <xf numFmtId="0" fontId="22" fillId="40" borderId="6" xfId="0" applyFont="1" applyFill="1" applyBorder="1" applyAlignment="1">
      <alignment horizontal="center" vertical="center"/>
    </xf>
    <xf numFmtId="0" fontId="38" fillId="41" borderId="6" xfId="0" applyFont="1" applyFill="1" applyBorder="1" applyAlignment="1">
      <alignment horizontal="center" vertical="center"/>
    </xf>
    <xf numFmtId="0" fontId="39" fillId="13" borderId="11" xfId="21" applyFont="1" applyFill="1" applyBorder="1" applyAlignment="1" applyProtection="1">
      <alignment horizontal="center" vertical="center"/>
    </xf>
    <xf numFmtId="0" fontId="22" fillId="42" borderId="61" xfId="10" applyFont="1" applyFill="1" applyBorder="1" applyAlignment="1">
      <alignment horizontal="center" vertical="center"/>
    </xf>
    <xf numFmtId="0" fontId="38" fillId="43" borderId="61" xfId="10" applyFont="1" applyFill="1" applyBorder="1" applyAlignment="1">
      <alignment horizontal="center" vertical="center"/>
    </xf>
    <xf numFmtId="0" fontId="36" fillId="45" borderId="62" xfId="10" applyFont="1" applyFill="1" applyBorder="1" applyAlignment="1">
      <alignment horizontal="center" vertical="center"/>
    </xf>
    <xf numFmtId="0" fontId="36" fillId="45" borderId="63" xfId="1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6" fillId="18" borderId="23" xfId="0" applyFont="1" applyFill="1" applyBorder="1" applyAlignment="1">
      <alignment horizontal="center" vertical="center"/>
    </xf>
    <xf numFmtId="0" fontId="35" fillId="14" borderId="6" xfId="22" applyFont="1" applyFill="1" applyBorder="1" applyAlignment="1" applyProtection="1">
      <alignment horizontal="center" vertical="center" wrapText="1"/>
    </xf>
    <xf numFmtId="0" fontId="36" fillId="18" borderId="22" xfId="0" applyFont="1" applyFill="1" applyBorder="1" applyAlignment="1">
      <alignment horizontal="center" vertical="center"/>
    </xf>
    <xf numFmtId="0" fontId="34" fillId="41" borderId="6" xfId="0" applyFont="1" applyFill="1" applyBorder="1" applyAlignment="1">
      <alignment horizontal="center" vertical="center"/>
    </xf>
    <xf numFmtId="0" fontId="22" fillId="45" borderId="62" xfId="10" applyFont="1" applyFill="1" applyBorder="1" applyAlignment="1">
      <alignment horizontal="center" vertical="center"/>
    </xf>
    <xf numFmtId="0" fontId="22" fillId="45" borderId="63" xfId="10" applyFont="1" applyFill="1" applyBorder="1" applyAlignment="1">
      <alignment horizontal="center" vertical="center"/>
    </xf>
    <xf numFmtId="0" fontId="36" fillId="23" borderId="22" xfId="0" applyFont="1" applyFill="1" applyBorder="1" applyAlignment="1">
      <alignment horizontal="center" vertical="center"/>
    </xf>
    <xf numFmtId="0" fontId="36" fillId="23" borderId="23" xfId="0" applyFont="1" applyFill="1" applyBorder="1" applyAlignment="1">
      <alignment horizontal="center" vertical="center"/>
    </xf>
    <xf numFmtId="0" fontId="37" fillId="22" borderId="22" xfId="0" applyFont="1" applyFill="1" applyBorder="1" applyAlignment="1">
      <alignment horizontal="center" vertical="center"/>
    </xf>
    <xf numFmtId="0" fontId="37" fillId="22" borderId="23" xfId="0" applyFont="1" applyFill="1" applyBorder="1" applyAlignment="1">
      <alignment horizontal="center" vertical="center"/>
    </xf>
    <xf numFmtId="0" fontId="36" fillId="22" borderId="22" xfId="0" applyFont="1" applyFill="1" applyBorder="1" applyAlignment="1">
      <alignment horizontal="center" vertical="center"/>
    </xf>
    <xf numFmtId="0" fontId="36" fillId="22" borderId="23" xfId="0" applyFont="1" applyFill="1" applyBorder="1" applyAlignment="1">
      <alignment horizontal="center" vertical="center"/>
    </xf>
    <xf numFmtId="0" fontId="8" fillId="29" borderId="42" xfId="0" applyFont="1" applyFill="1" applyBorder="1" applyAlignment="1">
      <alignment horizontal="center" vertical="center"/>
    </xf>
    <xf numFmtId="0" fontId="8" fillId="29" borderId="9" xfId="0" applyFont="1" applyFill="1" applyBorder="1" applyAlignment="1">
      <alignment horizontal="center" vertical="center"/>
    </xf>
    <xf numFmtId="0" fontId="8" fillId="29" borderId="4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7" fillId="21" borderId="22" xfId="0" applyFont="1" applyFill="1" applyBorder="1" applyAlignment="1">
      <alignment horizontal="center" vertical="center"/>
    </xf>
    <xf numFmtId="0" fontId="37" fillId="21" borderId="23" xfId="0" applyFont="1" applyFill="1" applyBorder="1" applyAlignment="1">
      <alignment horizontal="center" vertical="center"/>
    </xf>
    <xf numFmtId="0" fontId="36" fillId="21" borderId="22" xfId="0" applyFont="1" applyFill="1" applyBorder="1" applyAlignment="1">
      <alignment horizontal="center" vertical="center"/>
    </xf>
    <xf numFmtId="0" fontId="36" fillId="21" borderId="23" xfId="0" applyFont="1" applyFill="1" applyBorder="1" applyAlignment="1">
      <alignment horizontal="center" vertical="center"/>
    </xf>
    <xf numFmtId="0" fontId="37" fillId="20" borderId="22" xfId="0" applyFont="1" applyFill="1" applyBorder="1" applyAlignment="1">
      <alignment horizontal="center" vertical="center"/>
    </xf>
    <xf numFmtId="0" fontId="37" fillId="20" borderId="23" xfId="0" applyFont="1" applyFill="1" applyBorder="1" applyAlignment="1">
      <alignment horizontal="center" vertical="center"/>
    </xf>
    <xf numFmtId="0" fontId="36" fillId="20" borderId="22" xfId="0" applyFont="1" applyFill="1" applyBorder="1" applyAlignment="1">
      <alignment horizontal="center" vertical="center"/>
    </xf>
    <xf numFmtId="0" fontId="36" fillId="20" borderId="23" xfId="0" applyFont="1" applyFill="1" applyBorder="1" applyAlignment="1">
      <alignment horizontal="center" vertical="center"/>
    </xf>
    <xf numFmtId="0" fontId="42" fillId="9" borderId="22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7" fillId="9" borderId="22" xfId="0" applyFont="1" applyFill="1" applyBorder="1" applyAlignment="1">
      <alignment horizontal="center" vertical="center"/>
    </xf>
    <xf numFmtId="0" fontId="37" fillId="9" borderId="23" xfId="0" applyFont="1" applyFill="1" applyBorder="1" applyAlignment="1">
      <alignment horizontal="center" vertical="center"/>
    </xf>
    <xf numFmtId="0" fontId="36" fillId="9" borderId="22" xfId="0" applyFont="1" applyFill="1" applyBorder="1" applyAlignment="1">
      <alignment horizontal="center" vertical="center"/>
    </xf>
    <xf numFmtId="0" fontId="36" fillId="9" borderId="23" xfId="0" applyFont="1" applyFill="1" applyBorder="1" applyAlignment="1">
      <alignment horizontal="center" vertical="center"/>
    </xf>
    <xf numFmtId="0" fontId="37" fillId="19" borderId="22" xfId="0" applyFont="1" applyFill="1" applyBorder="1" applyAlignment="1">
      <alignment horizontal="center" vertical="center"/>
    </xf>
    <xf numFmtId="0" fontId="37" fillId="19" borderId="23" xfId="0" applyFont="1" applyFill="1" applyBorder="1" applyAlignment="1">
      <alignment horizontal="center" vertical="center"/>
    </xf>
    <xf numFmtId="0" fontId="36" fillId="19" borderId="22" xfId="0" applyFont="1" applyFill="1" applyBorder="1" applyAlignment="1">
      <alignment horizontal="center" vertical="center"/>
    </xf>
    <xf numFmtId="0" fontId="36" fillId="19" borderId="23" xfId="0" applyFont="1" applyFill="1" applyBorder="1" applyAlignment="1">
      <alignment horizontal="center" vertical="center"/>
    </xf>
    <xf numFmtId="0" fontId="37" fillId="18" borderId="23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horizontal="center" vertical="center"/>
    </xf>
    <xf numFmtId="0" fontId="36" fillId="18" borderId="19" xfId="25" applyFont="1" applyFill="1" applyBorder="1" applyAlignment="1" applyProtection="1">
      <alignment horizontal="center" vertical="center"/>
    </xf>
    <xf numFmtId="0" fontId="36" fillId="18" borderId="20" xfId="25" applyFont="1" applyFill="1" applyBorder="1" applyAlignment="1" applyProtection="1">
      <alignment horizontal="center" vertical="center"/>
    </xf>
    <xf numFmtId="0" fontId="36" fillId="17" borderId="22" xfId="0" applyFont="1" applyFill="1" applyBorder="1" applyAlignment="1">
      <alignment horizontal="center" vertical="center"/>
    </xf>
    <xf numFmtId="0" fontId="36" fillId="17" borderId="23" xfId="0" applyFont="1" applyFill="1" applyBorder="1" applyAlignment="1">
      <alignment horizontal="center" vertical="center"/>
    </xf>
    <xf numFmtId="0" fontId="52" fillId="41" borderId="6" xfId="0" applyFont="1" applyFill="1" applyBorder="1" applyAlignment="1">
      <alignment horizontal="center" vertical="center"/>
    </xf>
    <xf numFmtId="0" fontId="23" fillId="45" borderId="62" xfId="10" applyFont="1" applyFill="1" applyBorder="1" applyAlignment="1">
      <alignment horizontal="center" vertical="center"/>
    </xf>
    <xf numFmtId="0" fontId="23" fillId="45" borderId="63" xfId="10" applyFont="1" applyFill="1" applyBorder="1" applyAlignment="1">
      <alignment horizontal="center" vertical="center"/>
    </xf>
    <xf numFmtId="0" fontId="36" fillId="17" borderId="19" xfId="24" applyFont="1" applyFill="1" applyBorder="1" applyAlignment="1" applyProtection="1">
      <alignment horizontal="center" vertical="center"/>
    </xf>
    <xf numFmtId="0" fontId="36" fillId="17" borderId="20" xfId="24" applyFont="1" applyFill="1" applyBorder="1" applyAlignment="1" applyProtection="1">
      <alignment horizontal="center" vertical="center"/>
    </xf>
    <xf numFmtId="0" fontId="37" fillId="17" borderId="22" xfId="0" applyFont="1" applyFill="1" applyBorder="1" applyAlignment="1">
      <alignment horizontal="center" vertical="center"/>
    </xf>
    <xf numFmtId="0" fontId="37" fillId="17" borderId="23" xfId="0" applyFont="1" applyFill="1" applyBorder="1" applyAlignment="1">
      <alignment horizontal="center" vertical="center"/>
    </xf>
    <xf numFmtId="0" fontId="37" fillId="16" borderId="23" xfId="0" applyFont="1" applyFill="1" applyBorder="1" applyAlignment="1">
      <alignment horizontal="center" vertical="center"/>
    </xf>
    <xf numFmtId="0" fontId="37" fillId="16" borderId="22" xfId="0" applyFont="1" applyFill="1" applyBorder="1" applyAlignment="1">
      <alignment horizontal="center" vertical="center"/>
    </xf>
    <xf numFmtId="0" fontId="36" fillId="16" borderId="22" xfId="0" applyFont="1" applyFill="1" applyBorder="1" applyAlignment="1">
      <alignment horizontal="center" vertical="center"/>
    </xf>
    <xf numFmtId="0" fontId="36" fillId="16" borderId="23" xfId="0" applyFont="1" applyFill="1" applyBorder="1" applyAlignment="1">
      <alignment horizontal="center" vertical="center"/>
    </xf>
    <xf numFmtId="0" fontId="42" fillId="16" borderId="22" xfId="0" applyFont="1" applyFill="1" applyBorder="1" applyAlignment="1">
      <alignment horizontal="center" vertical="center"/>
    </xf>
    <xf numFmtId="0" fontId="42" fillId="16" borderId="23" xfId="0" applyFont="1" applyFill="1" applyBorder="1" applyAlignment="1">
      <alignment horizontal="center" vertical="center"/>
    </xf>
    <xf numFmtId="0" fontId="36" fillId="16" borderId="15" xfId="23" applyFont="1" applyFill="1" applyBorder="1" applyAlignment="1" applyProtection="1">
      <alignment horizontal="center" vertical="center"/>
    </xf>
    <xf numFmtId="0" fontId="36" fillId="16" borderId="16" xfId="23" applyFont="1" applyFill="1" applyBorder="1" applyAlignment="1" applyProtection="1">
      <alignment horizontal="center" vertical="center"/>
    </xf>
    <xf numFmtId="0" fontId="36" fillId="15" borderId="22" xfId="0" applyFont="1" applyFill="1" applyBorder="1" applyAlignment="1">
      <alignment horizontal="center" vertical="center"/>
    </xf>
    <xf numFmtId="0" fontId="36" fillId="15" borderId="23" xfId="0" applyFont="1" applyFill="1" applyBorder="1" applyAlignment="1">
      <alignment horizontal="center" vertical="center"/>
    </xf>
    <xf numFmtId="0" fontId="35" fillId="14" borderId="12" xfId="22" applyFont="1" applyFill="1" applyBorder="1" applyAlignment="1" applyProtection="1">
      <alignment horizontal="center" vertical="center" wrapText="1"/>
    </xf>
    <xf numFmtId="0" fontId="37" fillId="15" borderId="15" xfId="23" applyFont="1" applyFill="1" applyBorder="1" applyAlignment="1" applyProtection="1">
      <alignment horizontal="center" vertical="center"/>
    </xf>
    <xf numFmtId="0" fontId="37" fillId="15" borderId="16" xfId="23" applyFont="1" applyFill="1" applyBorder="1" applyAlignment="1" applyProtection="1">
      <alignment horizontal="center" vertical="center"/>
    </xf>
    <xf numFmtId="0" fontId="37" fillId="15" borderId="19" xfId="24" applyFont="1" applyFill="1" applyBorder="1" applyAlignment="1" applyProtection="1">
      <alignment horizontal="center" vertical="center"/>
    </xf>
    <xf numFmtId="0" fontId="37" fillId="15" borderId="20" xfId="24" applyFont="1" applyFill="1" applyBorder="1" applyAlignment="1" applyProtection="1">
      <alignment horizontal="center" vertical="center"/>
    </xf>
    <xf numFmtId="0" fontId="37" fillId="15" borderId="19" xfId="25" applyFont="1" applyFill="1" applyBorder="1" applyAlignment="1" applyProtection="1">
      <alignment horizontal="center" vertical="center"/>
    </xf>
    <xf numFmtId="0" fontId="37" fillId="15" borderId="20" xfId="25" applyFont="1" applyFill="1" applyBorder="1" applyAlignment="1" applyProtection="1">
      <alignment horizontal="center" vertical="center"/>
    </xf>
    <xf numFmtId="0" fontId="37" fillId="15" borderId="22" xfId="0" applyFont="1" applyFill="1" applyBorder="1" applyAlignment="1">
      <alignment horizontal="center" vertical="center"/>
    </xf>
    <xf numFmtId="0" fontId="37" fillId="15" borderId="23" xfId="0" applyFont="1" applyFill="1" applyBorder="1" applyAlignment="1">
      <alignment horizontal="center" vertical="center"/>
    </xf>
    <xf numFmtId="0" fontId="36" fillId="13" borderId="0" xfId="0" applyFont="1" applyFill="1" applyBorder="1" applyAlignment="1">
      <alignment horizontal="left"/>
    </xf>
    <xf numFmtId="0" fontId="21" fillId="0" borderId="6" xfId="0" applyFont="1" applyBorder="1" applyAlignment="1">
      <alignment horizontal="center" vertical="center" textRotation="90"/>
    </xf>
    <xf numFmtId="0" fontId="23" fillId="0" borderId="6" xfId="0" applyFont="1" applyBorder="1" applyAlignment="1">
      <alignment horizontal="center"/>
    </xf>
    <xf numFmtId="0" fontId="27" fillId="9" borderId="68" xfId="20" applyFont="1" applyBorder="1" applyAlignment="1" applyProtection="1">
      <alignment horizontal="left"/>
    </xf>
    <xf numFmtId="0" fontId="27" fillId="9" borderId="69" xfId="20" applyFont="1" applyBorder="1" applyAlignment="1" applyProtection="1">
      <alignment horizontal="left"/>
    </xf>
    <xf numFmtId="0" fontId="27" fillId="9" borderId="12" xfId="20" applyFont="1" applyBorder="1" applyAlignment="1" applyProtection="1">
      <alignment horizontal="left"/>
    </xf>
    <xf numFmtId="0" fontId="22" fillId="0" borderId="7" xfId="0" applyFont="1" applyBorder="1" applyAlignment="1">
      <alignment horizontal="center" vertical="center"/>
    </xf>
    <xf numFmtId="0" fontId="24" fillId="14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1" fillId="40" borderId="6" xfId="0" applyFont="1" applyFill="1" applyBorder="1" applyAlignment="1">
      <alignment horizontal="center" vertical="center"/>
    </xf>
    <xf numFmtId="0" fontId="45" fillId="41" borderId="6" xfId="0" applyFont="1" applyFill="1" applyBorder="1" applyAlignment="1">
      <alignment horizontal="center" vertical="center"/>
    </xf>
    <xf numFmtId="0" fontId="46" fillId="13" borderId="11" xfId="21" applyFont="1" applyFill="1" applyBorder="1" applyAlignment="1" applyProtection="1">
      <alignment horizontal="center" vertical="center"/>
    </xf>
    <xf numFmtId="0" fontId="39" fillId="13" borderId="64" xfId="21" applyFont="1" applyFill="1" applyBorder="1" applyAlignment="1" applyProtection="1">
      <alignment horizontal="center" vertical="center"/>
    </xf>
    <xf numFmtId="0" fontId="39" fillId="13" borderId="49" xfId="21" applyFont="1" applyFill="1" applyBorder="1" applyAlignment="1" applyProtection="1">
      <alignment horizontal="center" vertical="center"/>
    </xf>
    <xf numFmtId="0" fontId="39" fillId="13" borderId="65" xfId="21" applyFont="1" applyFill="1" applyBorder="1" applyAlignment="1" applyProtection="1">
      <alignment horizontal="center" vertical="center"/>
    </xf>
    <xf numFmtId="0" fontId="39" fillId="13" borderId="56" xfId="21" applyFont="1" applyFill="1" applyBorder="1" applyAlignment="1" applyProtection="1">
      <alignment horizontal="center" vertical="center"/>
    </xf>
    <xf numFmtId="0" fontId="39" fillId="13" borderId="0" xfId="21" applyFont="1" applyFill="1" applyBorder="1" applyAlignment="1" applyProtection="1">
      <alignment horizontal="center" vertical="center"/>
    </xf>
    <xf numFmtId="0" fontId="39" fillId="13" borderId="57" xfId="21" applyFont="1" applyFill="1" applyBorder="1" applyAlignment="1" applyProtection="1">
      <alignment horizontal="center" vertical="center"/>
    </xf>
    <xf numFmtId="0" fontId="39" fillId="13" borderId="66" xfId="21" applyFont="1" applyFill="1" applyBorder="1" applyAlignment="1" applyProtection="1">
      <alignment horizontal="center" vertical="center"/>
    </xf>
    <xf numFmtId="0" fontId="39" fillId="13" borderId="67" xfId="21" applyFont="1" applyFill="1" applyBorder="1" applyAlignment="1" applyProtection="1">
      <alignment horizontal="center" vertical="center"/>
    </xf>
    <xf numFmtId="0" fontId="39" fillId="13" borderId="7" xfId="21" applyFont="1" applyFill="1" applyBorder="1" applyAlignment="1" applyProtection="1">
      <alignment horizontal="center" vertical="center"/>
    </xf>
    <xf numFmtId="0" fontId="21" fillId="45" borderId="62" xfId="10" applyFont="1" applyFill="1" applyBorder="1" applyAlignment="1">
      <alignment horizontal="center" vertical="center"/>
    </xf>
    <xf numFmtId="0" fontId="21" fillId="45" borderId="63" xfId="10" applyFont="1" applyFill="1" applyBorder="1" applyAlignment="1">
      <alignment horizontal="center" vertical="center"/>
    </xf>
    <xf numFmtId="0" fontId="21" fillId="42" borderId="61" xfId="10" applyFont="1" applyFill="1" applyBorder="1" applyAlignment="1">
      <alignment horizontal="center" vertical="center"/>
    </xf>
    <xf numFmtId="0" fontId="45" fillId="43" borderId="61" xfId="1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center" vertical="center"/>
    </xf>
    <xf numFmtId="0" fontId="50" fillId="39" borderId="52" xfId="0" applyFont="1" applyFill="1" applyBorder="1" applyAlignment="1">
      <alignment horizontal="center" vertical="center"/>
    </xf>
    <xf numFmtId="0" fontId="50" fillId="39" borderId="53" xfId="0" applyFont="1" applyFill="1" applyBorder="1" applyAlignment="1">
      <alignment horizontal="center" vertical="center"/>
    </xf>
    <xf numFmtId="0" fontId="28" fillId="38" borderId="44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47" fillId="39" borderId="52" xfId="0" applyFont="1" applyFill="1" applyBorder="1" applyAlignment="1">
      <alignment horizontal="center" vertical="center"/>
    </xf>
    <xf numFmtId="0" fontId="47" fillId="39" borderId="53" xfId="0" applyFont="1" applyFill="1" applyBorder="1" applyAlignment="1">
      <alignment horizontal="center" vertical="center"/>
    </xf>
    <xf numFmtId="0" fontId="48" fillId="38" borderId="44" xfId="0" applyFont="1" applyFill="1" applyBorder="1" applyAlignment="1">
      <alignment horizontal="center" vertical="center"/>
    </xf>
    <xf numFmtId="0" fontId="48" fillId="38" borderId="11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/>
    </xf>
    <xf numFmtId="0" fontId="25" fillId="27" borderId="12" xfId="22" applyFont="1" applyFill="1" applyBorder="1" applyAlignment="1" applyProtection="1">
      <alignment horizontal="center" vertical="center"/>
    </xf>
    <xf numFmtId="0" fontId="22" fillId="32" borderId="6" xfId="0" applyFont="1" applyFill="1" applyBorder="1" applyAlignment="1">
      <alignment horizontal="center" vertical="center"/>
    </xf>
    <xf numFmtId="0" fontId="34" fillId="37" borderId="6" xfId="0" applyFont="1" applyFill="1" applyBorder="1" applyAlignment="1">
      <alignment horizontal="center" vertical="center"/>
    </xf>
    <xf numFmtId="0" fontId="24" fillId="10" borderId="11" xfId="21" applyFont="1" applyBorder="1" applyAlignment="1" applyProtection="1">
      <alignment horizontal="center" vertical="center"/>
    </xf>
    <xf numFmtId="0" fontId="46" fillId="10" borderId="11" xfId="21" applyFont="1" applyBorder="1" applyAlignment="1" applyProtection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22" fillId="38" borderId="62" xfId="10" applyFont="1" applyFill="1" applyBorder="1" applyAlignment="1">
      <alignment horizontal="center" vertical="center"/>
    </xf>
    <xf numFmtId="0" fontId="22" fillId="38" borderId="63" xfId="10" applyFont="1" applyFill="1" applyBorder="1" applyAlignment="1">
      <alignment horizontal="center" vertical="center"/>
    </xf>
    <xf numFmtId="0" fontId="36" fillId="15" borderId="15" xfId="23" applyFont="1" applyFill="1" applyBorder="1" applyAlignment="1" applyProtection="1">
      <alignment horizontal="center" vertical="center"/>
    </xf>
    <xf numFmtId="0" fontId="36" fillId="15" borderId="16" xfId="23" applyFont="1" applyFill="1" applyBorder="1" applyAlignment="1" applyProtection="1">
      <alignment horizontal="center" vertical="center"/>
    </xf>
    <xf numFmtId="0" fontId="36" fillId="15" borderId="19" xfId="25" applyFont="1" applyFill="1" applyBorder="1" applyAlignment="1" applyProtection="1">
      <alignment horizontal="center" vertical="center"/>
    </xf>
    <xf numFmtId="0" fontId="36" fillId="15" borderId="20" xfId="25" applyFont="1" applyFill="1" applyBorder="1" applyAlignment="1" applyProtection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7" fillId="9" borderId="68" xfId="20" applyFont="1" applyBorder="1" applyAlignment="1" applyProtection="1">
      <alignment horizontal="left" vertical="center"/>
    </xf>
    <xf numFmtId="0" fontId="27" fillId="9" borderId="69" xfId="20" applyFont="1" applyBorder="1" applyAlignment="1" applyProtection="1">
      <alignment horizontal="left" vertical="center"/>
    </xf>
    <xf numFmtId="0" fontId="27" fillId="9" borderId="12" xfId="20" applyFont="1" applyBorder="1" applyAlignment="1" applyProtection="1">
      <alignment horizontal="left" vertical="center"/>
    </xf>
    <xf numFmtId="0" fontId="25" fillId="27" borderId="8" xfId="0" applyFont="1" applyFill="1" applyBorder="1" applyAlignment="1">
      <alignment horizontal="center" vertical="center" wrapText="1"/>
    </xf>
    <xf numFmtId="0" fontId="21" fillId="32" borderId="6" xfId="0" applyFont="1" applyFill="1" applyBorder="1" applyAlignment="1">
      <alignment horizontal="center" vertical="center"/>
    </xf>
    <xf numFmtId="0" fontId="45" fillId="37" borderId="6" xfId="0" applyFont="1" applyFill="1" applyBorder="1" applyAlignment="1">
      <alignment horizontal="center" vertical="center"/>
    </xf>
    <xf numFmtId="0" fontId="44" fillId="0" borderId="54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21" fillId="38" borderId="62" xfId="10" applyFont="1" applyFill="1" applyBorder="1" applyAlignment="1">
      <alignment horizontal="center" vertical="center"/>
    </xf>
    <xf numFmtId="0" fontId="21" fillId="38" borderId="63" xfId="1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 textRotation="90"/>
    </xf>
    <xf numFmtId="0" fontId="34" fillId="36" borderId="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22" fillId="22" borderId="22" xfId="0" applyFont="1" applyFill="1" applyBorder="1" applyAlignment="1">
      <alignment horizontal="center" vertical="center"/>
    </xf>
    <xf numFmtId="0" fontId="22" fillId="22" borderId="23" xfId="0" applyFont="1" applyFill="1" applyBorder="1" applyAlignment="1">
      <alignment horizontal="center" vertical="center"/>
    </xf>
    <xf numFmtId="0" fontId="1" fillId="27" borderId="12" xfId="22" applyFont="1" applyFill="1" applyBorder="1" applyAlignment="1" applyProtection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2" fillId="21" borderId="22" xfId="0" applyFont="1" applyFill="1" applyBorder="1" applyAlignment="1">
      <alignment horizontal="center" vertical="center"/>
    </xf>
    <xf numFmtId="0" fontId="22" fillId="21" borderId="23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9" fillId="20" borderId="22" xfId="0" applyFont="1" applyFill="1" applyBorder="1" applyAlignment="1">
      <alignment horizontal="center" vertical="center"/>
    </xf>
    <xf numFmtId="0" fontId="29" fillId="20" borderId="23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29" fillId="9" borderId="23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0" fontId="22" fillId="19" borderId="23" xfId="0" applyFont="1" applyFill="1" applyBorder="1" applyAlignment="1">
      <alignment horizontal="center" vertical="center"/>
    </xf>
    <xf numFmtId="0" fontId="29" fillId="19" borderId="22" xfId="0" applyFont="1" applyFill="1" applyBorder="1" applyAlignment="1">
      <alignment horizontal="center" vertical="center"/>
    </xf>
    <xf numFmtId="0" fontId="29" fillId="19" borderId="2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2" fillId="18" borderId="19" xfId="25" applyFont="1" applyFill="1" applyBorder="1" applyAlignment="1" applyProtection="1">
      <alignment horizontal="center" vertical="center"/>
    </xf>
    <xf numFmtId="0" fontId="22" fillId="18" borderId="20" xfId="25" applyFont="1" applyFill="1" applyBorder="1" applyAlignment="1" applyProtection="1">
      <alignment horizontal="center" vertical="center"/>
    </xf>
    <xf numFmtId="0" fontId="22" fillId="18" borderId="22" xfId="0" applyFont="1" applyFill="1" applyBorder="1" applyAlignment="1">
      <alignment horizontal="center" vertical="center"/>
    </xf>
    <xf numFmtId="0" fontId="22" fillId="18" borderId="23" xfId="0" applyFont="1" applyFill="1" applyBorder="1" applyAlignment="1">
      <alignment horizontal="center" vertical="center"/>
    </xf>
    <xf numFmtId="0" fontId="29" fillId="18" borderId="22" xfId="0" applyFont="1" applyFill="1" applyBorder="1" applyAlignment="1">
      <alignment horizontal="center" vertical="center"/>
    </xf>
    <xf numFmtId="0" fontId="29" fillId="18" borderId="23" xfId="0" applyFont="1" applyFill="1" applyBorder="1" applyAlignment="1">
      <alignment horizontal="center" vertical="center"/>
    </xf>
    <xf numFmtId="0" fontId="22" fillId="17" borderId="19" xfId="24" applyFont="1" applyFill="1" applyBorder="1" applyAlignment="1" applyProtection="1">
      <alignment horizontal="center" vertical="center"/>
    </xf>
    <xf numFmtId="0" fontId="22" fillId="17" borderId="20" xfId="24" applyFont="1" applyFill="1" applyBorder="1" applyAlignment="1" applyProtection="1">
      <alignment horizontal="center" vertical="center"/>
    </xf>
    <xf numFmtId="0" fontId="22" fillId="17" borderId="22" xfId="0" applyFont="1" applyFill="1" applyBorder="1" applyAlignment="1">
      <alignment horizontal="center" vertical="center"/>
    </xf>
    <xf numFmtId="0" fontId="22" fillId="17" borderId="23" xfId="0" applyFont="1" applyFill="1" applyBorder="1" applyAlignment="1">
      <alignment horizontal="center" vertical="center"/>
    </xf>
    <xf numFmtId="0" fontId="29" fillId="17" borderId="22" xfId="0" applyFont="1" applyFill="1" applyBorder="1" applyAlignment="1">
      <alignment horizontal="center" vertical="center"/>
    </xf>
    <xf numFmtId="0" fontId="29" fillId="17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2" fillId="16" borderId="15" xfId="23" applyFont="1" applyFill="1" applyBorder="1" applyAlignment="1" applyProtection="1">
      <alignment horizontal="center" vertical="center"/>
    </xf>
    <xf numFmtId="0" fontId="22" fillId="16" borderId="16" xfId="23" applyFont="1" applyFill="1" applyBorder="1" applyAlignment="1" applyProtection="1">
      <alignment horizontal="center" vertical="center"/>
    </xf>
    <xf numFmtId="0" fontId="29" fillId="16" borderId="22" xfId="0" applyFont="1" applyFill="1" applyBorder="1" applyAlignment="1">
      <alignment horizontal="center" vertical="center"/>
    </xf>
    <xf numFmtId="0" fontId="29" fillId="16" borderId="23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center" vertical="center"/>
    </xf>
    <xf numFmtId="0" fontId="22" fillId="15" borderId="23" xfId="0" applyFont="1" applyFill="1" applyBorder="1" applyAlignment="1">
      <alignment horizontal="center" vertical="center"/>
    </xf>
    <xf numFmtId="0" fontId="29" fillId="15" borderId="22" xfId="0" applyFont="1" applyFill="1" applyBorder="1" applyAlignment="1">
      <alignment horizontal="center" vertical="center"/>
    </xf>
    <xf numFmtId="0" fontId="29" fillId="15" borderId="23" xfId="0" applyFont="1" applyFill="1" applyBorder="1" applyAlignment="1">
      <alignment horizontal="center" vertical="center"/>
    </xf>
    <xf numFmtId="0" fontId="22" fillId="15" borderId="22" xfId="0" applyFont="1" applyFill="1" applyBorder="1" applyAlignment="1">
      <alignment horizontal="center" vertical="center"/>
    </xf>
    <xf numFmtId="0" fontId="22" fillId="15" borderId="15" xfId="23" applyFont="1" applyFill="1" applyBorder="1" applyAlignment="1" applyProtection="1">
      <alignment horizontal="center" vertical="center"/>
    </xf>
    <xf numFmtId="0" fontId="22" fillId="15" borderId="16" xfId="23" applyFont="1" applyFill="1" applyBorder="1" applyAlignment="1" applyProtection="1">
      <alignment horizontal="center" vertical="center"/>
    </xf>
    <xf numFmtId="0" fontId="29" fillId="15" borderId="19" xfId="24" applyFont="1" applyFill="1" applyBorder="1" applyAlignment="1" applyProtection="1">
      <alignment horizontal="center" vertical="center"/>
    </xf>
    <xf numFmtId="0" fontId="29" fillId="15" borderId="20" xfId="24" applyFont="1" applyFill="1" applyBorder="1" applyAlignment="1" applyProtection="1">
      <alignment horizontal="center" vertical="center"/>
    </xf>
    <xf numFmtId="0" fontId="29" fillId="15" borderId="19" xfId="25" applyFont="1" applyFill="1" applyBorder="1" applyAlignment="1" applyProtection="1">
      <alignment horizontal="center" vertical="center"/>
    </xf>
    <xf numFmtId="0" fontId="29" fillId="15" borderId="20" xfId="25" applyFont="1" applyFill="1" applyBorder="1" applyAlignment="1" applyProtection="1">
      <alignment horizontal="center" vertical="center"/>
    </xf>
    <xf numFmtId="0" fontId="4" fillId="27" borderId="8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45" fillId="36" borderId="6" xfId="0" applyFont="1" applyFill="1" applyBorder="1" applyAlignment="1">
      <alignment horizontal="center" vertical="center"/>
    </xf>
    <xf numFmtId="0" fontId="41" fillId="46" borderId="61" xfId="13" applyFont="1" applyFill="1" applyBorder="1" applyAlignment="1">
      <alignment horizontal="center" vertical="center"/>
    </xf>
    <xf numFmtId="0" fontId="12" fillId="44" borderId="61" xfId="13" applyFont="1" applyFill="1" applyBorder="1" applyAlignment="1">
      <alignment horizontal="center" vertical="center"/>
    </xf>
    <xf numFmtId="0" fontId="29" fillId="15" borderId="15" xfId="23" applyFont="1" applyFill="1" applyBorder="1" applyAlignment="1" applyProtection="1">
      <alignment horizontal="center" vertical="center"/>
    </xf>
    <xf numFmtId="0" fontId="29" fillId="15" borderId="16" xfId="23" applyFont="1" applyFill="1" applyBorder="1" applyAlignment="1" applyProtection="1">
      <alignment horizontal="center" vertical="center"/>
    </xf>
    <xf numFmtId="0" fontId="22" fillId="15" borderId="19" xfId="25" applyFont="1" applyFill="1" applyBorder="1" applyAlignment="1" applyProtection="1">
      <alignment horizontal="center" vertical="center"/>
    </xf>
    <xf numFmtId="0" fontId="22" fillId="15" borderId="20" xfId="25" applyFont="1" applyFill="1" applyBorder="1" applyAlignment="1" applyProtection="1">
      <alignment horizontal="center" vertical="center"/>
    </xf>
    <xf numFmtId="0" fontId="21" fillId="44" borderId="61" xfId="13" applyFont="1" applyFill="1" applyBorder="1" applyAlignment="1">
      <alignment horizontal="center" vertical="center"/>
    </xf>
    <xf numFmtId="0" fontId="45" fillId="46" borderId="61" xfId="13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0" fontId="43" fillId="0" borderId="9" xfId="0" applyFont="1" applyBorder="1" applyAlignment="1">
      <alignment horizontal="center" vertical="center"/>
    </xf>
    <xf numFmtId="0" fontId="21" fillId="45" borderId="62" xfId="13" applyFont="1" applyFill="1" applyBorder="1" applyAlignment="1">
      <alignment horizontal="center" vertical="center"/>
    </xf>
    <xf numFmtId="0" fontId="21" fillId="45" borderId="63" xfId="13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51" fillId="45" borderId="62" xfId="13" applyFont="1" applyFill="1" applyBorder="1" applyAlignment="1">
      <alignment horizontal="center" vertical="center"/>
    </xf>
    <xf numFmtId="0" fontId="51" fillId="45" borderId="63" xfId="13" applyFont="1" applyFill="1" applyBorder="1" applyAlignment="1">
      <alignment horizontal="center" vertical="center"/>
    </xf>
    <xf numFmtId="0" fontId="51" fillId="0" borderId="0" xfId="13" applyFont="1" applyAlignment="1">
      <alignment vertical="center"/>
    </xf>
    <xf numFmtId="0" fontId="30" fillId="0" borderId="50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30" fillId="0" borderId="0" xfId="0" applyFont="1" applyAlignment="1">
      <alignment vertical="center"/>
    </xf>
    <xf numFmtId="0" fontId="12" fillId="45" borderId="62" xfId="13" applyFont="1" applyFill="1" applyBorder="1" applyAlignment="1">
      <alignment horizontal="center" vertical="center"/>
    </xf>
    <xf numFmtId="0" fontId="12" fillId="45" borderId="63" xfId="13" applyFont="1" applyFill="1" applyBorder="1" applyAlignment="1">
      <alignment horizontal="center" vertical="center"/>
    </xf>
    <xf numFmtId="0" fontId="12" fillId="0" borderId="0" xfId="13" applyFont="1" applyAlignment="1">
      <alignment vertical="center"/>
    </xf>
    <xf numFmtId="0" fontId="27" fillId="9" borderId="24" xfId="20" applyFont="1" applyBorder="1" applyAlignment="1" applyProtection="1">
      <alignment horizontal="left"/>
    </xf>
    <xf numFmtId="0" fontId="27" fillId="9" borderId="0" xfId="20" applyFont="1" applyBorder="1" applyAlignment="1" applyProtection="1">
      <alignment horizontal="left"/>
    </xf>
    <xf numFmtId="0" fontId="55" fillId="0" borderId="71" xfId="0" applyFont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 wrapText="1"/>
    </xf>
    <xf numFmtId="0" fontId="12" fillId="48" borderId="76" xfId="0" applyFont="1" applyFill="1" applyBorder="1" applyAlignment="1">
      <alignment horizontal="center" vertical="center" wrapText="1"/>
    </xf>
    <xf numFmtId="0" fontId="23" fillId="48" borderId="76" xfId="0" applyFont="1" applyFill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0" fillId="48" borderId="75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55" fillId="0" borderId="79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0" fillId="0" borderId="73" xfId="0" applyBorder="1" applyAlignment="1">
      <alignment horizontal="center"/>
    </xf>
    <xf numFmtId="0" fontId="23" fillId="48" borderId="77" xfId="0" applyFont="1" applyFill="1" applyBorder="1" applyAlignment="1">
      <alignment horizontal="center" vertical="center" wrapText="1"/>
    </xf>
    <xf numFmtId="0" fontId="23" fillId="48" borderId="73" xfId="0" applyFont="1" applyFill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48" borderId="78" xfId="0" applyFont="1" applyFill="1" applyBorder="1" applyAlignment="1">
      <alignment horizontal="center" vertical="center" wrapText="1"/>
    </xf>
    <xf numFmtId="0" fontId="56" fillId="48" borderId="77" xfId="0" applyFont="1" applyFill="1" applyBorder="1" applyAlignment="1">
      <alignment horizontal="center" vertical="center" wrapText="1"/>
    </xf>
    <xf numFmtId="0" fontId="56" fillId="48" borderId="73" xfId="0" applyFont="1" applyFill="1" applyBorder="1" applyAlignment="1">
      <alignment horizontal="center" vertical="center" wrapText="1"/>
    </xf>
    <xf numFmtId="0" fontId="56" fillId="0" borderId="78" xfId="0" applyFont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0" fontId="56" fillId="48" borderId="78" xfId="0" applyFont="1" applyFill="1" applyBorder="1" applyAlignment="1">
      <alignment horizontal="center" vertical="center" wrapText="1"/>
    </xf>
    <xf numFmtId="0" fontId="23" fillId="49" borderId="73" xfId="0" applyFont="1" applyFill="1" applyBorder="1" applyAlignment="1">
      <alignment horizontal="center" vertical="center" wrapText="1"/>
    </xf>
    <xf numFmtId="0" fontId="23" fillId="49" borderId="78" xfId="0" applyFont="1" applyFill="1" applyBorder="1" applyAlignment="1">
      <alignment horizontal="center" vertical="center" wrapText="1"/>
    </xf>
    <xf numFmtId="0" fontId="23" fillId="50" borderId="77" xfId="0" applyFont="1" applyFill="1" applyBorder="1" applyAlignment="1">
      <alignment horizontal="center" vertical="center" wrapText="1"/>
    </xf>
    <xf numFmtId="0" fontId="23" fillId="50" borderId="73" xfId="0" applyFont="1" applyFill="1" applyBorder="1" applyAlignment="1">
      <alignment horizontal="center" vertical="center" wrapText="1"/>
    </xf>
    <xf numFmtId="0" fontId="23" fillId="50" borderId="78" xfId="0" applyFont="1" applyFill="1" applyBorder="1" applyAlignment="1">
      <alignment horizontal="center" vertical="center" wrapText="1"/>
    </xf>
    <xf numFmtId="0" fontId="38" fillId="51" borderId="80" xfId="0" applyFont="1" applyFill="1" applyBorder="1" applyAlignment="1">
      <alignment horizontal="center" vertical="center"/>
    </xf>
    <xf numFmtId="0" fontId="58" fillId="47" borderId="0" xfId="26" applyFont="1" applyAlignment="1">
      <alignment horizontal="center" vertical="center"/>
    </xf>
    <xf numFmtId="0" fontId="56" fillId="49" borderId="78" xfId="0" applyFont="1" applyFill="1" applyBorder="1" applyAlignment="1">
      <alignment horizontal="center" vertical="center" wrapText="1"/>
    </xf>
    <xf numFmtId="0" fontId="23" fillId="49" borderId="76" xfId="0" applyFont="1" applyFill="1" applyBorder="1" applyAlignment="1">
      <alignment horizontal="center" vertical="center" wrapText="1"/>
    </xf>
    <xf numFmtId="0" fontId="56" fillId="49" borderId="73" xfId="0" applyFont="1" applyFill="1" applyBorder="1" applyAlignment="1">
      <alignment horizontal="center" vertical="center" wrapText="1"/>
    </xf>
    <xf numFmtId="0" fontId="0" fillId="49" borderId="75" xfId="0" applyFont="1" applyFill="1" applyBorder="1" applyAlignment="1">
      <alignment horizontal="center" vertical="center" wrapText="1"/>
    </xf>
    <xf numFmtId="0" fontId="56" fillId="35" borderId="78" xfId="0" applyFont="1" applyFill="1" applyBorder="1" applyAlignment="1">
      <alignment horizontal="center" vertical="center" wrapText="1"/>
    </xf>
    <xf numFmtId="0" fontId="23" fillId="35" borderId="76" xfId="0" applyFont="1" applyFill="1" applyBorder="1" applyAlignment="1">
      <alignment horizontal="center" vertical="center" wrapText="1"/>
    </xf>
    <xf numFmtId="0" fontId="23" fillId="35" borderId="78" xfId="0" applyFont="1" applyFill="1" applyBorder="1" applyAlignment="1">
      <alignment horizontal="center" vertical="center" wrapText="1"/>
    </xf>
    <xf numFmtId="0" fontId="56" fillId="35" borderId="73" xfId="0" applyFont="1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horizontal="center" vertical="center" wrapText="1"/>
    </xf>
    <xf numFmtId="0" fontId="23" fillId="35" borderId="73" xfId="0" applyFont="1" applyFill="1" applyBorder="1" applyAlignment="1">
      <alignment horizontal="center" vertical="center" wrapText="1"/>
    </xf>
    <xf numFmtId="0" fontId="0" fillId="0" borderId="81" xfId="0" applyBorder="1" applyAlignment="1"/>
    <xf numFmtId="0" fontId="56" fillId="48" borderId="74" xfId="0" applyFont="1" applyFill="1" applyBorder="1" applyAlignment="1">
      <alignment horizontal="center" vertical="center" wrapText="1"/>
    </xf>
    <xf numFmtId="0" fontId="23" fillId="48" borderId="74" xfId="0" applyFont="1" applyFill="1" applyBorder="1" applyAlignment="1">
      <alignment horizontal="center" vertical="center" wrapText="1"/>
    </xf>
    <xf numFmtId="0" fontId="23" fillId="50" borderId="7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38" fillId="51" borderId="10" xfId="0" applyFont="1" applyFill="1" applyBorder="1" applyAlignment="1">
      <alignment horizontal="center" vertical="center"/>
    </xf>
    <xf numFmtId="0" fontId="38" fillId="51" borderId="50" xfId="0" applyFont="1" applyFill="1" applyBorder="1" applyAlignment="1">
      <alignment horizontal="center" vertical="center"/>
    </xf>
    <xf numFmtId="0" fontId="38" fillId="51" borderId="82" xfId="0" applyFont="1" applyFill="1" applyBorder="1" applyAlignment="1">
      <alignment horizontal="center" vertical="center"/>
    </xf>
    <xf numFmtId="0" fontId="38" fillId="51" borderId="28" xfId="0" applyFont="1" applyFill="1" applyBorder="1" applyAlignment="1">
      <alignment horizontal="center" vertical="center"/>
    </xf>
    <xf numFmtId="0" fontId="38" fillId="51" borderId="59" xfId="0" applyFont="1" applyFill="1" applyBorder="1" applyAlignment="1">
      <alignment horizontal="center" vertical="center"/>
    </xf>
    <xf numFmtId="0" fontId="38" fillId="51" borderId="83" xfId="0" applyFont="1" applyFill="1" applyBorder="1" applyAlignment="1">
      <alignment horizontal="center" vertical="center"/>
    </xf>
    <xf numFmtId="0" fontId="59" fillId="49" borderId="78" xfId="0" applyFont="1" applyFill="1" applyBorder="1" applyAlignment="1">
      <alignment horizontal="center" vertical="center" wrapText="1"/>
    </xf>
    <xf numFmtId="0" fontId="54" fillId="49" borderId="76" xfId="0" applyFont="1" applyFill="1" applyBorder="1" applyAlignment="1">
      <alignment horizontal="center" vertical="center" wrapText="1"/>
    </xf>
    <xf numFmtId="0" fontId="54" fillId="49" borderId="78" xfId="0" applyFont="1" applyFill="1" applyBorder="1" applyAlignment="1">
      <alignment horizontal="center" vertical="center" wrapText="1"/>
    </xf>
    <xf numFmtId="0" fontId="59" fillId="49" borderId="73" xfId="0" applyFont="1" applyFill="1" applyBorder="1" applyAlignment="1">
      <alignment horizontal="center" vertical="center" wrapText="1"/>
    </xf>
    <xf numFmtId="0" fontId="57" fillId="49" borderId="75" xfId="0" applyFont="1" applyFill="1" applyBorder="1" applyAlignment="1">
      <alignment horizontal="center" vertical="center" wrapText="1"/>
    </xf>
    <xf numFmtId="0" fontId="54" fillId="49" borderId="73" xfId="0" applyFont="1" applyFill="1" applyBorder="1" applyAlignment="1">
      <alignment horizontal="center" vertical="center" wrapText="1"/>
    </xf>
    <xf numFmtId="0" fontId="51" fillId="49" borderId="7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</cellXfs>
  <cellStyles count="27">
    <cellStyle name="Accent 1 14" xfId="1"/>
    <cellStyle name="Accent 13" xfId="2"/>
    <cellStyle name="Accent 2 15" xfId="3"/>
    <cellStyle name="Accent 3 16" xfId="4"/>
    <cellStyle name="Bad 10" xfId="5"/>
    <cellStyle name="Dobre" xfId="26" builtinId="26"/>
    <cellStyle name="Error 12" xfId="6"/>
    <cellStyle name="Excel Built-in Accent1" xfId="21"/>
    <cellStyle name="Excel Built-in Calculation" xfId="24"/>
    <cellStyle name="Excel Built-in Check Cell" xfId="22"/>
    <cellStyle name="Excel Built-in Input" xfId="25"/>
    <cellStyle name="Excel Built-in Note" xfId="23"/>
    <cellStyle name="Excel Built-in Output" xfId="20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rmalny" xfId="0" builtinId="0"/>
    <cellStyle name="Normalny 2" xfId="13"/>
    <cellStyle name="Note 4" xfId="14"/>
    <cellStyle name="Status 7" xfId="15"/>
    <cellStyle name="Text 3" xfId="16"/>
    <cellStyle name="Walutowy 2" xfId="17"/>
    <cellStyle name="Walutowy 3" xfId="18"/>
    <cellStyle name="Warning 11" xfId="1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F2F2F2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B2B2B2"/>
      <rgbColor rgb="FF7F7F7F"/>
      <rgbColor rgb="FFFFFFCC"/>
      <rgbColor rgb="FFDBEEF4"/>
      <rgbColor rgb="FF660066"/>
      <rgbColor rgb="FFFFCCCC"/>
      <rgbColor rgb="FF0066CC"/>
      <rgbColor rgb="FFC6D9F1"/>
      <rgbColor rgb="FF000080"/>
      <rgbColor rgb="FFFF00FF"/>
      <rgbColor rgb="FFEEECE1"/>
      <rgbColor rgb="FF00FFFF"/>
      <rgbColor rgb="FF800080"/>
      <rgbColor rgb="FF800000"/>
      <rgbColor rgb="FF008080"/>
      <rgbColor rgb="FF0000FF"/>
      <rgbColor rgb="FF00CCFF"/>
      <rgbColor rgb="FFEBF1DE"/>
      <rgbColor rgb="FFCCFFCC"/>
      <rgbColor rgb="FFFDEADA"/>
      <rgbColor rgb="FFB9CDE5"/>
      <rgbColor rgb="FFFAC090"/>
      <rgbColor rgb="FFCCC1DA"/>
      <rgbColor rgb="FFFFCC99"/>
      <rgbColor rgb="FF4F81BD"/>
      <rgbColor rgb="FFE6E0EC"/>
      <rgbColor rgb="FF9BBB59"/>
      <rgbColor rgb="FFDDD9C3"/>
      <rgbColor rgb="FFDDDDDD"/>
      <rgbColor rgb="FFFA7D00"/>
      <rgbColor rgb="FF604A7B"/>
      <rgbColor rgb="FFA5A5A5"/>
      <rgbColor rgb="FF002060"/>
      <rgbColor rgb="FF558ED5"/>
      <rgbColor rgb="FF003300"/>
      <rgbColor rgb="FF3F3F3F"/>
      <rgbColor rgb="FFCE181E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abSelected="1" topLeftCell="A16" zoomScale="130" zoomScaleNormal="130" workbookViewId="0">
      <selection activeCell="T21" sqref="T21"/>
    </sheetView>
  </sheetViews>
  <sheetFormatPr defaultRowHeight="15" x14ac:dyDescent="0.25"/>
  <cols>
    <col min="1" max="1" width="8.42578125" customWidth="1"/>
    <col min="2" max="2" width="8.42578125" style="3" customWidth="1"/>
    <col min="3" max="3" width="24.28515625" customWidth="1"/>
    <col min="4" max="4" width="15.140625" customWidth="1"/>
    <col min="5" max="17" width="6.7109375" customWidth="1"/>
    <col min="18" max="1024" width="8.42578125" customWidth="1"/>
  </cols>
  <sheetData>
    <row r="1" spans="2:18" x14ac:dyDescent="0.25">
      <c r="E1" s="2"/>
    </row>
    <row r="2" spans="2:18" x14ac:dyDescent="0.25">
      <c r="B2" s="203" t="s">
        <v>0</v>
      </c>
      <c r="C2" s="204" t="s">
        <v>1</v>
      </c>
      <c r="D2" s="203" t="s">
        <v>148</v>
      </c>
      <c r="E2" s="205" t="s">
        <v>2</v>
      </c>
      <c r="F2" s="205" t="s">
        <v>3</v>
      </c>
      <c r="G2" s="205" t="s">
        <v>4</v>
      </c>
      <c r="H2" s="206" t="s">
        <v>5</v>
      </c>
      <c r="I2" s="207" t="s">
        <v>107</v>
      </c>
      <c r="J2" s="207" t="s">
        <v>108</v>
      </c>
      <c r="K2" s="207" t="s">
        <v>109</v>
      </c>
      <c r="L2" s="208" t="s">
        <v>110</v>
      </c>
      <c r="M2" s="208" t="s">
        <v>111</v>
      </c>
      <c r="N2" s="208" t="s">
        <v>112</v>
      </c>
      <c r="O2" s="208" t="s">
        <v>113</v>
      </c>
      <c r="P2" s="208" t="s">
        <v>114</v>
      </c>
      <c r="Q2" s="208" t="s">
        <v>115</v>
      </c>
      <c r="R2" s="5" t="s">
        <v>6</v>
      </c>
    </row>
    <row r="3" spans="2:18" x14ac:dyDescent="0.25">
      <c r="B3" s="203" t="s">
        <v>7</v>
      </c>
      <c r="C3" s="287" t="s">
        <v>12</v>
      </c>
      <c r="D3" s="287" t="s">
        <v>149</v>
      </c>
      <c r="E3" s="288">
        <v>1</v>
      </c>
      <c r="F3" s="288">
        <v>1</v>
      </c>
      <c r="G3" s="288">
        <v>1</v>
      </c>
      <c r="H3" s="288">
        <v>1</v>
      </c>
      <c r="I3" s="288">
        <v>1</v>
      </c>
      <c r="J3" s="288">
        <v>1</v>
      </c>
      <c r="K3" s="288">
        <v>1</v>
      </c>
      <c r="L3" s="288">
        <v>1</v>
      </c>
      <c r="M3" s="288">
        <v>1</v>
      </c>
      <c r="N3" s="288">
        <v>1</v>
      </c>
      <c r="O3" s="288">
        <v>1</v>
      </c>
      <c r="P3" s="288">
        <v>1</v>
      </c>
      <c r="Q3" s="288">
        <v>1</v>
      </c>
      <c r="R3" s="289">
        <f t="shared" ref="R3:R49" si="0">SUM(E3:Q3)</f>
        <v>13</v>
      </c>
    </row>
    <row r="4" spans="2:18" x14ac:dyDescent="0.25">
      <c r="B4" s="203" t="s">
        <v>9</v>
      </c>
      <c r="C4" s="287" t="s">
        <v>14</v>
      </c>
      <c r="D4" s="287" t="s">
        <v>149</v>
      </c>
      <c r="E4" s="288">
        <v>1</v>
      </c>
      <c r="F4" s="288">
        <v>1</v>
      </c>
      <c r="G4" s="288">
        <v>1</v>
      </c>
      <c r="H4" s="288">
        <v>1</v>
      </c>
      <c r="I4" s="288">
        <v>1</v>
      </c>
      <c r="J4" s="288">
        <v>1</v>
      </c>
      <c r="K4" s="288">
        <v>1</v>
      </c>
      <c r="L4" s="288">
        <v>1</v>
      </c>
      <c r="M4" s="288">
        <v>1</v>
      </c>
      <c r="N4" s="288">
        <v>1</v>
      </c>
      <c r="O4" s="288">
        <v>1</v>
      </c>
      <c r="P4" s="288">
        <v>1</v>
      </c>
      <c r="Q4" s="288">
        <v>1</v>
      </c>
      <c r="R4" s="289">
        <f t="shared" si="0"/>
        <v>13</v>
      </c>
    </row>
    <row r="5" spans="2:18" x14ac:dyDescent="0.25">
      <c r="B5" s="203" t="s">
        <v>11</v>
      </c>
      <c r="C5" s="287" t="s">
        <v>22</v>
      </c>
      <c r="D5" s="287" t="s">
        <v>149</v>
      </c>
      <c r="E5" s="288">
        <v>1</v>
      </c>
      <c r="F5" s="288">
        <v>1</v>
      </c>
      <c r="G5" s="288">
        <v>1</v>
      </c>
      <c r="H5" s="288">
        <v>1</v>
      </c>
      <c r="I5" s="288">
        <v>1</v>
      </c>
      <c r="J5" s="288">
        <v>1</v>
      </c>
      <c r="K5" s="288">
        <v>1</v>
      </c>
      <c r="L5" s="288">
        <v>1</v>
      </c>
      <c r="M5" s="288">
        <v>1</v>
      </c>
      <c r="N5" s="288">
        <v>1</v>
      </c>
      <c r="O5" s="288">
        <v>1</v>
      </c>
      <c r="P5" s="288">
        <v>1</v>
      </c>
      <c r="Q5" s="288">
        <v>1</v>
      </c>
      <c r="R5" s="289">
        <f t="shared" si="0"/>
        <v>13</v>
      </c>
    </row>
    <row r="6" spans="2:18" x14ac:dyDescent="0.25">
      <c r="B6" s="203" t="s">
        <v>13</v>
      </c>
      <c r="C6" s="287" t="s">
        <v>24</v>
      </c>
      <c r="D6" s="287" t="s">
        <v>149</v>
      </c>
      <c r="E6" s="288">
        <v>1</v>
      </c>
      <c r="F6" s="288">
        <v>1</v>
      </c>
      <c r="G6" s="288">
        <v>1</v>
      </c>
      <c r="H6" s="288">
        <v>1</v>
      </c>
      <c r="I6" s="288">
        <v>1</v>
      </c>
      <c r="J6" s="288">
        <v>1</v>
      </c>
      <c r="K6" s="288">
        <v>1</v>
      </c>
      <c r="L6" s="288">
        <v>1</v>
      </c>
      <c r="M6" s="288">
        <v>1</v>
      </c>
      <c r="N6" s="288">
        <v>1</v>
      </c>
      <c r="O6" s="288">
        <v>1</v>
      </c>
      <c r="P6" s="288">
        <v>1</v>
      </c>
      <c r="Q6" s="288">
        <v>1</v>
      </c>
      <c r="R6" s="289">
        <f t="shared" si="0"/>
        <v>13</v>
      </c>
    </row>
    <row r="7" spans="2:18" x14ac:dyDescent="0.25">
      <c r="B7" s="203" t="s">
        <v>15</v>
      </c>
      <c r="C7" s="287" t="s">
        <v>28</v>
      </c>
      <c r="D7" s="287" t="s">
        <v>149</v>
      </c>
      <c r="E7" s="288">
        <v>1</v>
      </c>
      <c r="F7" s="288">
        <v>1</v>
      </c>
      <c r="G7" s="288">
        <v>1</v>
      </c>
      <c r="H7" s="288">
        <v>1</v>
      </c>
      <c r="I7" s="288">
        <v>1</v>
      </c>
      <c r="J7" s="288">
        <v>1</v>
      </c>
      <c r="K7" s="288">
        <v>1</v>
      </c>
      <c r="L7" s="288">
        <v>1</v>
      </c>
      <c r="M7" s="288">
        <v>1</v>
      </c>
      <c r="N7" s="288">
        <v>1</v>
      </c>
      <c r="O7" s="288">
        <v>1</v>
      </c>
      <c r="P7" s="288">
        <v>1</v>
      </c>
      <c r="Q7" s="288">
        <v>1</v>
      </c>
      <c r="R7" s="289">
        <f t="shared" si="0"/>
        <v>13</v>
      </c>
    </row>
    <row r="8" spans="2:18" x14ac:dyDescent="0.25">
      <c r="B8" s="203" t="s">
        <v>17</v>
      </c>
      <c r="C8" s="287" t="s">
        <v>30</v>
      </c>
      <c r="D8" s="287" t="s">
        <v>149</v>
      </c>
      <c r="E8" s="288">
        <v>1</v>
      </c>
      <c r="F8" s="288">
        <v>1</v>
      </c>
      <c r="G8" s="288">
        <v>1</v>
      </c>
      <c r="H8" s="288">
        <v>1</v>
      </c>
      <c r="I8" s="288">
        <v>1</v>
      </c>
      <c r="J8" s="288">
        <v>1</v>
      </c>
      <c r="K8" s="288">
        <v>1</v>
      </c>
      <c r="L8" s="288">
        <v>1</v>
      </c>
      <c r="M8" s="288">
        <v>1</v>
      </c>
      <c r="N8" s="288">
        <v>1</v>
      </c>
      <c r="O8" s="288">
        <v>1</v>
      </c>
      <c r="P8" s="288">
        <v>1</v>
      </c>
      <c r="Q8" s="288">
        <v>1</v>
      </c>
      <c r="R8" s="289">
        <f t="shared" si="0"/>
        <v>13</v>
      </c>
    </row>
    <row r="9" spans="2:18" x14ac:dyDescent="0.25">
      <c r="B9" s="203" t="s">
        <v>19</v>
      </c>
      <c r="C9" s="287" t="s">
        <v>20</v>
      </c>
      <c r="D9" s="287" t="s">
        <v>149</v>
      </c>
      <c r="E9" s="288">
        <v>1</v>
      </c>
      <c r="F9" s="288">
        <v>1</v>
      </c>
      <c r="G9" s="288">
        <v>1</v>
      </c>
      <c r="H9" s="288">
        <v>1</v>
      </c>
      <c r="I9" s="288">
        <v>1</v>
      </c>
      <c r="J9" s="288">
        <v>1</v>
      </c>
      <c r="K9" s="288"/>
      <c r="L9" s="288">
        <v>1</v>
      </c>
      <c r="M9" s="288">
        <v>1</v>
      </c>
      <c r="N9" s="288">
        <v>1</v>
      </c>
      <c r="O9" s="288">
        <v>1</v>
      </c>
      <c r="P9" s="288">
        <v>1</v>
      </c>
      <c r="Q9" s="288">
        <v>1</v>
      </c>
      <c r="R9" s="289">
        <f t="shared" si="0"/>
        <v>12</v>
      </c>
    </row>
    <row r="10" spans="2:18" x14ac:dyDescent="0.25">
      <c r="B10" s="203" t="s">
        <v>21</v>
      </c>
      <c r="C10" s="287" t="s">
        <v>32</v>
      </c>
      <c r="D10" s="287" t="s">
        <v>149</v>
      </c>
      <c r="E10" s="288">
        <v>1</v>
      </c>
      <c r="F10" s="288"/>
      <c r="G10" s="288">
        <v>1</v>
      </c>
      <c r="H10" s="288">
        <v>1</v>
      </c>
      <c r="I10" s="288">
        <v>1</v>
      </c>
      <c r="J10" s="288">
        <v>1</v>
      </c>
      <c r="K10" s="288">
        <v>1</v>
      </c>
      <c r="L10" s="288">
        <v>1</v>
      </c>
      <c r="M10" s="288">
        <v>1</v>
      </c>
      <c r="N10" s="288">
        <v>1</v>
      </c>
      <c r="O10" s="288"/>
      <c r="P10" s="288">
        <v>1</v>
      </c>
      <c r="Q10" s="288">
        <v>1</v>
      </c>
      <c r="R10" s="289">
        <f t="shared" si="0"/>
        <v>11</v>
      </c>
    </row>
    <row r="11" spans="2:18" x14ac:dyDescent="0.25">
      <c r="B11" s="203" t="s">
        <v>23</v>
      </c>
      <c r="C11" s="287" t="s">
        <v>26</v>
      </c>
      <c r="D11" s="287" t="s">
        <v>149</v>
      </c>
      <c r="E11" s="288">
        <v>1</v>
      </c>
      <c r="F11" s="288">
        <v>1</v>
      </c>
      <c r="G11" s="288">
        <v>1</v>
      </c>
      <c r="H11" s="288"/>
      <c r="I11" s="288">
        <v>1</v>
      </c>
      <c r="J11" s="288">
        <v>1</v>
      </c>
      <c r="K11" s="288"/>
      <c r="L11" s="288">
        <v>1</v>
      </c>
      <c r="M11" s="288">
        <v>1</v>
      </c>
      <c r="N11" s="288">
        <v>1</v>
      </c>
      <c r="O11" s="288">
        <v>1</v>
      </c>
      <c r="P11" s="288">
        <v>1</v>
      </c>
      <c r="Q11" s="288">
        <v>1</v>
      </c>
      <c r="R11" s="289">
        <f t="shared" si="0"/>
        <v>11</v>
      </c>
    </row>
    <row r="12" spans="2:18" x14ac:dyDescent="0.25">
      <c r="B12" s="203" t="s">
        <v>25</v>
      </c>
      <c r="C12" s="287" t="s">
        <v>10</v>
      </c>
      <c r="D12" s="287" t="s">
        <v>150</v>
      </c>
      <c r="E12" s="288">
        <v>1</v>
      </c>
      <c r="F12" s="288">
        <v>1</v>
      </c>
      <c r="G12" s="288">
        <v>1</v>
      </c>
      <c r="H12" s="288">
        <v>1</v>
      </c>
      <c r="I12" s="288">
        <v>1</v>
      </c>
      <c r="J12" s="288"/>
      <c r="K12" s="288"/>
      <c r="L12" s="288"/>
      <c r="M12" s="288">
        <v>1</v>
      </c>
      <c r="N12" s="288">
        <v>1</v>
      </c>
      <c r="O12" s="288">
        <v>1</v>
      </c>
      <c r="P12" s="288">
        <v>1</v>
      </c>
      <c r="Q12" s="288">
        <v>1</v>
      </c>
      <c r="R12" s="289">
        <f t="shared" si="0"/>
        <v>10</v>
      </c>
    </row>
    <row r="13" spans="2:18" x14ac:dyDescent="0.25">
      <c r="B13" s="203" t="s">
        <v>27</v>
      </c>
      <c r="C13" s="287" t="s">
        <v>16</v>
      </c>
      <c r="D13" s="287" t="s">
        <v>151</v>
      </c>
      <c r="E13" s="288">
        <v>1</v>
      </c>
      <c r="F13" s="288">
        <v>1</v>
      </c>
      <c r="G13" s="288">
        <v>1</v>
      </c>
      <c r="H13" s="288">
        <v>1</v>
      </c>
      <c r="I13" s="288"/>
      <c r="J13" s="288">
        <v>1</v>
      </c>
      <c r="K13" s="288"/>
      <c r="L13" s="288">
        <v>1</v>
      </c>
      <c r="M13" s="288">
        <v>1</v>
      </c>
      <c r="N13" s="288"/>
      <c r="O13" s="288">
        <v>1</v>
      </c>
      <c r="P13" s="288">
        <v>1</v>
      </c>
      <c r="Q13" s="288">
        <v>1</v>
      </c>
      <c r="R13" s="289">
        <f t="shared" si="0"/>
        <v>10</v>
      </c>
    </row>
    <row r="14" spans="2:18" x14ac:dyDescent="0.25">
      <c r="B14" s="203" t="s">
        <v>29</v>
      </c>
      <c r="C14" s="287" t="s">
        <v>134</v>
      </c>
      <c r="D14" s="287" t="s">
        <v>152</v>
      </c>
      <c r="E14" s="288">
        <v>1</v>
      </c>
      <c r="F14" s="288">
        <v>1</v>
      </c>
      <c r="G14" s="288">
        <v>1</v>
      </c>
      <c r="H14" s="288">
        <v>1</v>
      </c>
      <c r="I14" s="288"/>
      <c r="J14" s="288">
        <v>1</v>
      </c>
      <c r="K14" s="288">
        <v>1</v>
      </c>
      <c r="L14" s="288"/>
      <c r="M14" s="288">
        <v>1</v>
      </c>
      <c r="N14" s="288">
        <v>1</v>
      </c>
      <c r="O14" s="288"/>
      <c r="P14" s="288">
        <v>1</v>
      </c>
      <c r="Q14" s="288">
        <v>1</v>
      </c>
      <c r="R14" s="289">
        <f t="shared" si="0"/>
        <v>10</v>
      </c>
    </row>
    <row r="15" spans="2:18" x14ac:dyDescent="0.25">
      <c r="B15" s="203" t="s">
        <v>31</v>
      </c>
      <c r="C15" s="287" t="s">
        <v>69</v>
      </c>
      <c r="D15" s="287" t="s">
        <v>153</v>
      </c>
      <c r="E15" s="288"/>
      <c r="F15" s="288"/>
      <c r="G15" s="288">
        <v>1</v>
      </c>
      <c r="H15" s="288">
        <v>1</v>
      </c>
      <c r="I15" s="288">
        <v>1</v>
      </c>
      <c r="J15" s="288">
        <v>1</v>
      </c>
      <c r="K15" s="288">
        <v>1</v>
      </c>
      <c r="L15" s="288">
        <v>1</v>
      </c>
      <c r="M15" s="288">
        <v>1</v>
      </c>
      <c r="N15" s="288"/>
      <c r="O15" s="288">
        <v>1</v>
      </c>
      <c r="P15" s="288">
        <v>1</v>
      </c>
      <c r="Q15" s="288">
        <v>1</v>
      </c>
      <c r="R15" s="289">
        <f t="shared" si="0"/>
        <v>10</v>
      </c>
    </row>
    <row r="16" spans="2:18" x14ac:dyDescent="0.25">
      <c r="B16" s="203" t="s">
        <v>33</v>
      </c>
      <c r="C16" s="287" t="s">
        <v>98</v>
      </c>
      <c r="D16" s="287" t="s">
        <v>149</v>
      </c>
      <c r="E16" s="288"/>
      <c r="F16" s="288"/>
      <c r="G16" s="288">
        <v>1</v>
      </c>
      <c r="H16" s="288"/>
      <c r="I16" s="288">
        <v>1</v>
      </c>
      <c r="J16" s="288">
        <v>1</v>
      </c>
      <c r="K16" s="288">
        <v>1</v>
      </c>
      <c r="L16" s="288">
        <v>1</v>
      </c>
      <c r="M16" s="288">
        <v>1</v>
      </c>
      <c r="N16" s="288">
        <v>1</v>
      </c>
      <c r="O16" s="288">
        <v>1</v>
      </c>
      <c r="P16" s="288">
        <v>1</v>
      </c>
      <c r="Q16" s="288">
        <v>1</v>
      </c>
      <c r="R16" s="289">
        <f t="shared" si="0"/>
        <v>10</v>
      </c>
    </row>
    <row r="17" spans="2:18" x14ac:dyDescent="0.25">
      <c r="B17" s="203" t="s">
        <v>35</v>
      </c>
      <c r="C17" s="287" t="s">
        <v>58</v>
      </c>
      <c r="D17" s="287" t="s">
        <v>149</v>
      </c>
      <c r="E17" s="288"/>
      <c r="F17" s="288"/>
      <c r="G17" s="288">
        <v>1</v>
      </c>
      <c r="H17" s="288">
        <v>1</v>
      </c>
      <c r="I17" s="288">
        <v>1</v>
      </c>
      <c r="J17" s="288"/>
      <c r="K17" s="288"/>
      <c r="L17" s="288">
        <v>1</v>
      </c>
      <c r="M17" s="288">
        <v>1</v>
      </c>
      <c r="N17" s="288">
        <v>1</v>
      </c>
      <c r="O17" s="288">
        <v>1</v>
      </c>
      <c r="P17" s="288">
        <v>1</v>
      </c>
      <c r="Q17" s="288">
        <v>1</v>
      </c>
      <c r="R17" s="289">
        <f t="shared" si="0"/>
        <v>9</v>
      </c>
    </row>
    <row r="18" spans="2:18" x14ac:dyDescent="0.25">
      <c r="B18" s="203" t="s">
        <v>37</v>
      </c>
      <c r="C18" s="287" t="s">
        <v>8</v>
      </c>
      <c r="D18" s="287" t="s">
        <v>154</v>
      </c>
      <c r="E18" s="288">
        <v>1</v>
      </c>
      <c r="F18" s="288">
        <v>1</v>
      </c>
      <c r="G18" s="288">
        <v>1</v>
      </c>
      <c r="H18" s="288">
        <v>1</v>
      </c>
      <c r="I18" s="288">
        <v>1</v>
      </c>
      <c r="J18" s="288"/>
      <c r="K18" s="288"/>
      <c r="L18" s="288"/>
      <c r="M18" s="288"/>
      <c r="N18" s="288">
        <v>1</v>
      </c>
      <c r="O18" s="288">
        <v>1</v>
      </c>
      <c r="P18" s="288">
        <v>1</v>
      </c>
      <c r="Q18" s="288">
        <v>1</v>
      </c>
      <c r="R18" s="289">
        <f t="shared" si="0"/>
        <v>9</v>
      </c>
    </row>
    <row r="19" spans="2:18" x14ac:dyDescent="0.25">
      <c r="B19" s="203" t="s">
        <v>39</v>
      </c>
      <c r="C19" s="287" t="s">
        <v>63</v>
      </c>
      <c r="D19" s="287" t="s">
        <v>149</v>
      </c>
      <c r="E19" s="288"/>
      <c r="F19" s="288"/>
      <c r="G19" s="288">
        <v>1</v>
      </c>
      <c r="H19" s="288">
        <v>1</v>
      </c>
      <c r="I19" s="288">
        <v>1</v>
      </c>
      <c r="J19" s="288"/>
      <c r="K19" s="288">
        <v>1</v>
      </c>
      <c r="L19" s="288"/>
      <c r="M19" s="288">
        <v>1</v>
      </c>
      <c r="N19" s="288">
        <v>1</v>
      </c>
      <c r="O19" s="288">
        <v>1</v>
      </c>
      <c r="P19" s="288">
        <v>1</v>
      </c>
      <c r="Q19" s="288">
        <v>1</v>
      </c>
      <c r="R19" s="289">
        <f t="shared" si="0"/>
        <v>9</v>
      </c>
    </row>
    <row r="20" spans="2:18" x14ac:dyDescent="0.25">
      <c r="B20" s="203" t="s">
        <v>41</v>
      </c>
      <c r="C20" s="287" t="s">
        <v>44</v>
      </c>
      <c r="D20" s="287" t="s">
        <v>151</v>
      </c>
      <c r="E20" s="288"/>
      <c r="F20" s="288">
        <v>1</v>
      </c>
      <c r="G20" s="288">
        <v>1</v>
      </c>
      <c r="H20" s="288">
        <v>1</v>
      </c>
      <c r="I20" s="288"/>
      <c r="J20" s="288">
        <v>1</v>
      </c>
      <c r="K20" s="288"/>
      <c r="L20" s="288">
        <v>1</v>
      </c>
      <c r="M20" s="288">
        <v>1</v>
      </c>
      <c r="N20" s="288"/>
      <c r="O20" s="288">
        <v>1</v>
      </c>
      <c r="P20" s="288">
        <v>1</v>
      </c>
      <c r="Q20" s="288">
        <v>1</v>
      </c>
      <c r="R20" s="289">
        <f t="shared" si="0"/>
        <v>9</v>
      </c>
    </row>
    <row r="21" spans="2:18" x14ac:dyDescent="0.25">
      <c r="B21" s="203" t="s">
        <v>43</v>
      </c>
      <c r="C21" s="287" t="s">
        <v>18</v>
      </c>
      <c r="D21" s="287" t="s">
        <v>149</v>
      </c>
      <c r="E21" s="288">
        <v>1</v>
      </c>
      <c r="F21" s="288">
        <v>1</v>
      </c>
      <c r="G21" s="288"/>
      <c r="H21" s="288">
        <v>1</v>
      </c>
      <c r="I21" s="288">
        <v>1</v>
      </c>
      <c r="J21" s="288">
        <v>1</v>
      </c>
      <c r="K21" s="288"/>
      <c r="L21" s="288"/>
      <c r="M21" s="288">
        <v>1</v>
      </c>
      <c r="N21" s="288">
        <v>1</v>
      </c>
      <c r="O21" s="288"/>
      <c r="P21" s="288">
        <v>1</v>
      </c>
      <c r="Q21" s="288">
        <v>1</v>
      </c>
      <c r="R21" s="289">
        <f t="shared" si="0"/>
        <v>9</v>
      </c>
    </row>
    <row r="22" spans="2:18" x14ac:dyDescent="0.25">
      <c r="B22" s="203" t="s">
        <v>45</v>
      </c>
      <c r="C22" s="287" t="s">
        <v>76</v>
      </c>
      <c r="D22" s="287" t="s">
        <v>149</v>
      </c>
      <c r="E22" s="288"/>
      <c r="F22" s="288"/>
      <c r="G22" s="288">
        <v>1</v>
      </c>
      <c r="H22" s="288">
        <v>1</v>
      </c>
      <c r="I22" s="288">
        <v>1</v>
      </c>
      <c r="J22" s="288">
        <v>1</v>
      </c>
      <c r="K22" s="288">
        <v>1</v>
      </c>
      <c r="L22" s="288">
        <v>1</v>
      </c>
      <c r="M22" s="288">
        <v>1</v>
      </c>
      <c r="N22" s="288"/>
      <c r="O22" s="288"/>
      <c r="P22" s="288">
        <v>1</v>
      </c>
      <c r="Q22" s="288">
        <v>1</v>
      </c>
      <c r="R22" s="289">
        <f t="shared" si="0"/>
        <v>9</v>
      </c>
    </row>
    <row r="23" spans="2:18" x14ac:dyDescent="0.25">
      <c r="B23" s="203" t="s">
        <v>47</v>
      </c>
      <c r="C23" s="287" t="s">
        <v>81</v>
      </c>
      <c r="D23" s="287" t="s">
        <v>149</v>
      </c>
      <c r="E23" s="288"/>
      <c r="F23" s="288">
        <v>1</v>
      </c>
      <c r="G23" s="288">
        <v>1</v>
      </c>
      <c r="H23" s="288"/>
      <c r="I23" s="288"/>
      <c r="J23" s="288">
        <v>1</v>
      </c>
      <c r="K23" s="288"/>
      <c r="L23" s="288">
        <v>1</v>
      </c>
      <c r="M23" s="288">
        <v>1</v>
      </c>
      <c r="N23" s="288">
        <v>1</v>
      </c>
      <c r="O23" s="288">
        <v>1</v>
      </c>
      <c r="P23" s="288">
        <v>1</v>
      </c>
      <c r="Q23" s="288"/>
      <c r="R23" s="289">
        <f t="shared" si="0"/>
        <v>8</v>
      </c>
    </row>
    <row r="24" spans="2:18" x14ac:dyDescent="0.25">
      <c r="B24" s="203" t="s">
        <v>49</v>
      </c>
      <c r="C24" s="287" t="s">
        <v>48</v>
      </c>
      <c r="D24" s="287" t="s">
        <v>149</v>
      </c>
      <c r="E24" s="288"/>
      <c r="F24" s="288">
        <v>1</v>
      </c>
      <c r="G24" s="288"/>
      <c r="H24" s="288">
        <v>1</v>
      </c>
      <c r="I24" s="288"/>
      <c r="J24" s="288">
        <v>1</v>
      </c>
      <c r="K24" s="288">
        <v>1</v>
      </c>
      <c r="L24" s="288">
        <v>1</v>
      </c>
      <c r="M24" s="288"/>
      <c r="N24" s="288">
        <v>1</v>
      </c>
      <c r="O24" s="288">
        <v>1</v>
      </c>
      <c r="P24" s="288"/>
      <c r="Q24" s="288">
        <v>1</v>
      </c>
      <c r="R24" s="289">
        <f t="shared" si="0"/>
        <v>8</v>
      </c>
    </row>
    <row r="25" spans="2:18" x14ac:dyDescent="0.25">
      <c r="B25" s="203" t="s">
        <v>51</v>
      </c>
      <c r="C25" s="287" t="s">
        <v>78</v>
      </c>
      <c r="D25" s="287" t="s">
        <v>149</v>
      </c>
      <c r="E25" s="288">
        <v>1</v>
      </c>
      <c r="F25" s="288"/>
      <c r="G25" s="288">
        <v>1</v>
      </c>
      <c r="H25" s="288">
        <v>1</v>
      </c>
      <c r="I25" s="288"/>
      <c r="J25" s="288"/>
      <c r="K25" s="288"/>
      <c r="L25" s="288">
        <v>1</v>
      </c>
      <c r="M25" s="288">
        <v>1</v>
      </c>
      <c r="N25" s="288">
        <v>1</v>
      </c>
      <c r="O25" s="288"/>
      <c r="P25" s="288">
        <v>1</v>
      </c>
      <c r="Q25" s="288">
        <v>1</v>
      </c>
      <c r="R25" s="289">
        <f t="shared" si="0"/>
        <v>8</v>
      </c>
    </row>
    <row r="26" spans="2:18" x14ac:dyDescent="0.25">
      <c r="B26" s="203" t="s">
        <v>53</v>
      </c>
      <c r="C26" s="287" t="s">
        <v>50</v>
      </c>
      <c r="D26" s="287" t="s">
        <v>149</v>
      </c>
      <c r="E26" s="288">
        <v>1</v>
      </c>
      <c r="F26" s="288"/>
      <c r="G26" s="288">
        <v>1</v>
      </c>
      <c r="H26" s="288"/>
      <c r="I26" s="288">
        <v>1</v>
      </c>
      <c r="J26" s="288">
        <v>1</v>
      </c>
      <c r="K26" s="288"/>
      <c r="L26" s="288">
        <v>1</v>
      </c>
      <c r="M26" s="288">
        <v>1</v>
      </c>
      <c r="N26" s="288">
        <v>1</v>
      </c>
      <c r="O26" s="288">
        <v>1</v>
      </c>
      <c r="P26" s="288"/>
      <c r="Q26" s="288"/>
      <c r="R26" s="289">
        <f t="shared" si="0"/>
        <v>8</v>
      </c>
    </row>
    <row r="27" spans="2:18" x14ac:dyDescent="0.25">
      <c r="B27" s="203" t="s">
        <v>55</v>
      </c>
      <c r="C27" s="287" t="s">
        <v>52</v>
      </c>
      <c r="D27" s="287" t="s">
        <v>149</v>
      </c>
      <c r="E27" s="288">
        <v>1</v>
      </c>
      <c r="F27" s="288"/>
      <c r="G27" s="288">
        <v>1</v>
      </c>
      <c r="H27" s="288"/>
      <c r="I27" s="288">
        <v>1</v>
      </c>
      <c r="J27" s="288"/>
      <c r="K27" s="288">
        <v>1</v>
      </c>
      <c r="L27" s="288">
        <v>1</v>
      </c>
      <c r="M27" s="288"/>
      <c r="N27" s="288"/>
      <c r="O27" s="288">
        <v>1</v>
      </c>
      <c r="P27" s="288">
        <v>1</v>
      </c>
      <c r="Q27" s="288">
        <v>1</v>
      </c>
      <c r="R27" s="289">
        <f t="shared" si="0"/>
        <v>8</v>
      </c>
    </row>
    <row r="28" spans="2:18" x14ac:dyDescent="0.25">
      <c r="B28" s="203" t="s">
        <v>57</v>
      </c>
      <c r="C28" s="287" t="s">
        <v>42</v>
      </c>
      <c r="D28" s="287" t="s">
        <v>151</v>
      </c>
      <c r="E28" s="288"/>
      <c r="F28" s="288">
        <v>1</v>
      </c>
      <c r="G28" s="288">
        <v>1</v>
      </c>
      <c r="H28" s="288">
        <v>1</v>
      </c>
      <c r="I28" s="288"/>
      <c r="J28" s="288">
        <v>1</v>
      </c>
      <c r="K28" s="288"/>
      <c r="L28" s="288">
        <v>1</v>
      </c>
      <c r="M28" s="288">
        <v>1</v>
      </c>
      <c r="N28" s="288"/>
      <c r="O28" s="288">
        <v>1</v>
      </c>
      <c r="P28" s="288"/>
      <c r="Q28" s="288"/>
      <c r="R28" s="289">
        <f t="shared" si="0"/>
        <v>7</v>
      </c>
    </row>
    <row r="29" spans="2:18" x14ac:dyDescent="0.25">
      <c r="B29" s="203" t="s">
        <v>59</v>
      </c>
      <c r="C29" s="211" t="s">
        <v>127</v>
      </c>
      <c r="D29" s="211" t="s">
        <v>149</v>
      </c>
      <c r="E29" s="212"/>
      <c r="F29" s="212"/>
      <c r="G29" s="212"/>
      <c r="H29" s="212"/>
      <c r="I29" s="212"/>
      <c r="J29" s="212">
        <v>1</v>
      </c>
      <c r="K29" s="212">
        <v>1</v>
      </c>
      <c r="L29" s="212">
        <v>1</v>
      </c>
      <c r="M29" s="212">
        <v>1</v>
      </c>
      <c r="N29" s="212"/>
      <c r="O29" s="212"/>
      <c r="P29" s="212">
        <v>1</v>
      </c>
      <c r="Q29" s="212">
        <v>1</v>
      </c>
      <c r="R29" s="7">
        <f t="shared" si="0"/>
        <v>6</v>
      </c>
    </row>
    <row r="30" spans="2:18" x14ac:dyDescent="0.25">
      <c r="B30" s="203" t="s">
        <v>60</v>
      </c>
      <c r="C30" s="211" t="s">
        <v>54</v>
      </c>
      <c r="D30" s="211" t="s">
        <v>149</v>
      </c>
      <c r="E30" s="212">
        <v>1</v>
      </c>
      <c r="F30" s="212"/>
      <c r="G30" s="212">
        <v>1</v>
      </c>
      <c r="H30" s="212"/>
      <c r="I30" s="212"/>
      <c r="J30" s="212"/>
      <c r="K30" s="212"/>
      <c r="L30" s="212">
        <v>1</v>
      </c>
      <c r="M30" s="212"/>
      <c r="N30" s="212"/>
      <c r="O30" s="212">
        <v>1</v>
      </c>
      <c r="P30" s="212">
        <v>1</v>
      </c>
      <c r="Q30" s="212">
        <v>1</v>
      </c>
      <c r="R30" s="7">
        <f t="shared" si="0"/>
        <v>6</v>
      </c>
    </row>
    <row r="31" spans="2:18" x14ac:dyDescent="0.25">
      <c r="B31" s="203" t="s">
        <v>106</v>
      </c>
      <c r="C31" s="211" t="s">
        <v>65</v>
      </c>
      <c r="D31" s="211" t="s">
        <v>149</v>
      </c>
      <c r="E31" s="212"/>
      <c r="F31" s="212"/>
      <c r="G31" s="212"/>
      <c r="H31" s="212"/>
      <c r="I31" s="212">
        <v>1</v>
      </c>
      <c r="J31" s="212">
        <v>1</v>
      </c>
      <c r="K31" s="212">
        <v>1</v>
      </c>
      <c r="L31" s="212"/>
      <c r="M31" s="212">
        <v>1</v>
      </c>
      <c r="N31" s="212"/>
      <c r="O31" s="212">
        <v>1</v>
      </c>
      <c r="P31" s="212"/>
      <c r="Q31" s="212"/>
      <c r="R31" s="7">
        <f t="shared" si="0"/>
        <v>5</v>
      </c>
    </row>
    <row r="32" spans="2:18" x14ac:dyDescent="0.25">
      <c r="B32" s="203" t="s">
        <v>62</v>
      </c>
      <c r="C32" s="211" t="s">
        <v>36</v>
      </c>
      <c r="D32" s="211" t="s">
        <v>154</v>
      </c>
      <c r="E32" s="212">
        <v>1</v>
      </c>
      <c r="F32" s="212"/>
      <c r="G32" s="212"/>
      <c r="H32" s="212">
        <v>1</v>
      </c>
      <c r="I32" s="212"/>
      <c r="J32" s="212"/>
      <c r="K32" s="212">
        <v>1</v>
      </c>
      <c r="L32" s="212"/>
      <c r="M32" s="212">
        <v>1</v>
      </c>
      <c r="N32" s="212"/>
      <c r="O32" s="212"/>
      <c r="P32" s="212"/>
      <c r="Q32" s="212"/>
      <c r="R32" s="7">
        <f t="shared" si="0"/>
        <v>4</v>
      </c>
    </row>
    <row r="33" spans="2:18" x14ac:dyDescent="0.25">
      <c r="B33" s="203" t="s">
        <v>64</v>
      </c>
      <c r="C33" s="211" t="s">
        <v>80</v>
      </c>
      <c r="D33" s="211" t="s">
        <v>149</v>
      </c>
      <c r="E33" s="212"/>
      <c r="F33" s="212">
        <v>1</v>
      </c>
      <c r="G33" s="212">
        <v>1</v>
      </c>
      <c r="H33" s="212"/>
      <c r="I33" s="212"/>
      <c r="J33" s="212"/>
      <c r="K33" s="212"/>
      <c r="L33" s="212">
        <v>1</v>
      </c>
      <c r="M33" s="212"/>
      <c r="N33" s="212"/>
      <c r="O33" s="212">
        <v>1</v>
      </c>
      <c r="P33" s="212"/>
      <c r="Q33" s="212"/>
      <c r="R33" s="7">
        <f t="shared" si="0"/>
        <v>4</v>
      </c>
    </row>
    <row r="34" spans="2:18" x14ac:dyDescent="0.25">
      <c r="B34" s="203" t="s">
        <v>66</v>
      </c>
      <c r="C34" s="211" t="s">
        <v>56</v>
      </c>
      <c r="D34" s="211" t="s">
        <v>149</v>
      </c>
      <c r="E34" s="212">
        <v>1</v>
      </c>
      <c r="F34" s="212"/>
      <c r="G34" s="212">
        <v>1</v>
      </c>
      <c r="H34" s="212"/>
      <c r="I34" s="212">
        <v>1</v>
      </c>
      <c r="J34" s="212"/>
      <c r="K34" s="212"/>
      <c r="L34" s="212"/>
      <c r="M34" s="212">
        <v>1</v>
      </c>
      <c r="N34" s="212"/>
      <c r="O34" s="212"/>
      <c r="P34" s="212"/>
      <c r="Q34" s="212"/>
      <c r="R34" s="7">
        <f t="shared" si="0"/>
        <v>4</v>
      </c>
    </row>
    <row r="35" spans="2:18" x14ac:dyDescent="0.25">
      <c r="B35" s="203" t="s">
        <v>68</v>
      </c>
      <c r="C35" s="211" t="s">
        <v>147</v>
      </c>
      <c r="D35" s="211" t="s">
        <v>154</v>
      </c>
      <c r="E35" s="212"/>
      <c r="F35" s="212">
        <v>1</v>
      </c>
      <c r="G35" s="212"/>
      <c r="H35" s="212"/>
      <c r="I35" s="212"/>
      <c r="J35" s="212">
        <v>1</v>
      </c>
      <c r="K35" s="212"/>
      <c r="L35" s="212"/>
      <c r="M35" s="212"/>
      <c r="N35" s="212">
        <v>1</v>
      </c>
      <c r="O35" s="212"/>
      <c r="P35" s="212"/>
      <c r="Q35" s="212"/>
      <c r="R35" s="7">
        <f t="shared" si="0"/>
        <v>3</v>
      </c>
    </row>
    <row r="36" spans="2:18" x14ac:dyDescent="0.25">
      <c r="B36" s="203" t="s">
        <v>70</v>
      </c>
      <c r="C36" s="211" t="s">
        <v>34</v>
      </c>
      <c r="D36" s="211" t="s">
        <v>149</v>
      </c>
      <c r="E36" s="212"/>
      <c r="F36" s="212">
        <v>1</v>
      </c>
      <c r="G36" s="212"/>
      <c r="H36" s="212">
        <v>1</v>
      </c>
      <c r="I36" s="212"/>
      <c r="J36" s="212"/>
      <c r="K36" s="212"/>
      <c r="L36" s="212">
        <v>1</v>
      </c>
      <c r="M36" s="212"/>
      <c r="N36" s="212"/>
      <c r="O36" s="212"/>
      <c r="P36" s="212"/>
      <c r="Q36" s="212"/>
      <c r="R36" s="7">
        <f t="shared" si="0"/>
        <v>3</v>
      </c>
    </row>
    <row r="37" spans="2:18" x14ac:dyDescent="0.25">
      <c r="B37" s="203" t="s">
        <v>72</v>
      </c>
      <c r="C37" s="211" t="s">
        <v>61</v>
      </c>
      <c r="D37" s="211" t="s">
        <v>149</v>
      </c>
      <c r="E37" s="212"/>
      <c r="F37" s="212"/>
      <c r="G37" s="212">
        <v>1</v>
      </c>
      <c r="H37" s="212"/>
      <c r="I37" s="212"/>
      <c r="J37" s="212"/>
      <c r="K37" s="212"/>
      <c r="L37" s="212">
        <v>1</v>
      </c>
      <c r="M37" s="212">
        <v>1</v>
      </c>
      <c r="N37" s="212"/>
      <c r="O37" s="212"/>
      <c r="P37" s="212"/>
      <c r="Q37" s="212"/>
      <c r="R37" s="7">
        <f t="shared" si="0"/>
        <v>3</v>
      </c>
    </row>
    <row r="38" spans="2:18" x14ac:dyDescent="0.25">
      <c r="B38" s="203" t="s">
        <v>74</v>
      </c>
      <c r="C38" s="211" t="s">
        <v>46</v>
      </c>
      <c r="D38" s="211" t="s">
        <v>149</v>
      </c>
      <c r="E38" s="212"/>
      <c r="F38" s="212">
        <v>1</v>
      </c>
      <c r="G38" s="212"/>
      <c r="H38" s="212"/>
      <c r="I38" s="212"/>
      <c r="J38" s="212"/>
      <c r="K38" s="212"/>
      <c r="L38" s="212">
        <v>1</v>
      </c>
      <c r="M38" s="212"/>
      <c r="N38" s="212"/>
      <c r="O38" s="212">
        <v>1</v>
      </c>
      <c r="P38" s="212"/>
      <c r="Q38" s="212"/>
      <c r="R38" s="7">
        <f t="shared" si="0"/>
        <v>3</v>
      </c>
    </row>
    <row r="39" spans="2:18" x14ac:dyDescent="0.25">
      <c r="B39" s="203" t="s">
        <v>75</v>
      </c>
      <c r="C39" s="211" t="s">
        <v>67</v>
      </c>
      <c r="D39" s="211" t="s">
        <v>155</v>
      </c>
      <c r="E39" s="212"/>
      <c r="F39" s="212"/>
      <c r="G39" s="212"/>
      <c r="H39" s="212"/>
      <c r="I39" s="212"/>
      <c r="J39" s="212">
        <v>1</v>
      </c>
      <c r="K39" s="212"/>
      <c r="L39" s="212"/>
      <c r="M39" s="212">
        <v>1</v>
      </c>
      <c r="N39" s="212"/>
      <c r="O39" s="212"/>
      <c r="P39" s="212">
        <v>1</v>
      </c>
      <c r="Q39" s="212"/>
      <c r="R39" s="7">
        <f t="shared" si="0"/>
        <v>3</v>
      </c>
    </row>
    <row r="40" spans="2:18" x14ac:dyDescent="0.25">
      <c r="B40" s="203" t="s">
        <v>77</v>
      </c>
      <c r="C40" s="211" t="s">
        <v>71</v>
      </c>
      <c r="D40" s="211" t="s">
        <v>156</v>
      </c>
      <c r="E40" s="212"/>
      <c r="F40" s="212"/>
      <c r="G40" s="212">
        <v>1</v>
      </c>
      <c r="H40" s="212"/>
      <c r="I40" s="212"/>
      <c r="J40" s="212"/>
      <c r="K40" s="212"/>
      <c r="L40" s="212"/>
      <c r="M40" s="212">
        <v>1</v>
      </c>
      <c r="N40" s="212"/>
      <c r="O40" s="212"/>
      <c r="P40" s="212"/>
      <c r="Q40" s="212"/>
      <c r="R40" s="7">
        <f t="shared" si="0"/>
        <v>2</v>
      </c>
    </row>
    <row r="41" spans="2:18" x14ac:dyDescent="0.25">
      <c r="B41" s="203" t="s">
        <v>79</v>
      </c>
      <c r="C41" s="211" t="s">
        <v>73</v>
      </c>
      <c r="D41" s="211" t="s">
        <v>156</v>
      </c>
      <c r="E41" s="212"/>
      <c r="F41" s="212"/>
      <c r="G41" s="212">
        <v>1</v>
      </c>
      <c r="H41" s="212"/>
      <c r="I41" s="212"/>
      <c r="J41" s="212"/>
      <c r="K41" s="212"/>
      <c r="L41" s="212"/>
      <c r="M41" s="212">
        <v>1</v>
      </c>
      <c r="N41" s="212"/>
      <c r="O41" s="212"/>
      <c r="P41" s="212"/>
      <c r="Q41" s="212"/>
      <c r="R41" s="7">
        <f t="shared" si="0"/>
        <v>2</v>
      </c>
    </row>
    <row r="42" spans="2:18" x14ac:dyDescent="0.25">
      <c r="B42" s="203" t="s">
        <v>119</v>
      </c>
      <c r="C42" s="211" t="s">
        <v>140</v>
      </c>
      <c r="D42" s="211" t="s">
        <v>149</v>
      </c>
      <c r="E42" s="212"/>
      <c r="F42" s="212"/>
      <c r="G42" s="212"/>
      <c r="H42" s="212"/>
      <c r="I42" s="212"/>
      <c r="J42" s="212"/>
      <c r="K42" s="212">
        <v>1</v>
      </c>
      <c r="L42" s="212">
        <v>1</v>
      </c>
      <c r="M42" s="212"/>
      <c r="N42" s="212"/>
      <c r="O42" s="212"/>
      <c r="P42" s="212"/>
      <c r="Q42" s="212"/>
      <c r="R42" s="7">
        <f t="shared" si="0"/>
        <v>2</v>
      </c>
    </row>
    <row r="43" spans="2:18" x14ac:dyDescent="0.25">
      <c r="B43" s="203" t="s">
        <v>125</v>
      </c>
      <c r="C43" s="211" t="s">
        <v>120</v>
      </c>
      <c r="D43" s="211" t="s">
        <v>154</v>
      </c>
      <c r="E43" s="212"/>
      <c r="F43" s="212"/>
      <c r="G43" s="212"/>
      <c r="H43" s="212"/>
      <c r="I43" s="212">
        <v>1</v>
      </c>
      <c r="J43" s="212"/>
      <c r="K43" s="212"/>
      <c r="L43" s="212"/>
      <c r="M43" s="212"/>
      <c r="N43" s="212"/>
      <c r="O43" s="212">
        <v>1</v>
      </c>
      <c r="P43" s="212"/>
      <c r="Q43" s="212"/>
      <c r="R43" s="7">
        <f t="shared" si="0"/>
        <v>2</v>
      </c>
    </row>
    <row r="44" spans="2:18" x14ac:dyDescent="0.25">
      <c r="B44" s="203" t="s">
        <v>126</v>
      </c>
      <c r="C44" s="211" t="s">
        <v>145</v>
      </c>
      <c r="D44" s="211" t="s">
        <v>149</v>
      </c>
      <c r="E44" s="212"/>
      <c r="F44" s="212"/>
      <c r="G44" s="212"/>
      <c r="H44" s="212"/>
      <c r="I44" s="212"/>
      <c r="J44" s="212"/>
      <c r="K44" s="212"/>
      <c r="L44" s="212"/>
      <c r="M44" s="212">
        <v>1</v>
      </c>
      <c r="N44" s="212"/>
      <c r="O44" s="212">
        <v>1</v>
      </c>
      <c r="P44" s="212"/>
      <c r="Q44" s="212"/>
      <c r="R44" s="7">
        <f t="shared" si="0"/>
        <v>2</v>
      </c>
    </row>
    <row r="45" spans="2:18" x14ac:dyDescent="0.25">
      <c r="B45" s="203" t="s">
        <v>137</v>
      </c>
      <c r="C45" s="210" t="s">
        <v>142</v>
      </c>
      <c r="D45" s="210" t="s">
        <v>149</v>
      </c>
      <c r="E45" s="213"/>
      <c r="F45" s="213"/>
      <c r="G45" s="213"/>
      <c r="H45" s="213"/>
      <c r="I45" s="213"/>
      <c r="J45" s="213"/>
      <c r="K45" s="213">
        <v>1</v>
      </c>
      <c r="L45" s="213"/>
      <c r="M45" s="213"/>
      <c r="N45" s="213"/>
      <c r="O45" s="213"/>
      <c r="P45" s="213"/>
      <c r="Q45" s="213"/>
      <c r="R45" s="7">
        <f t="shared" si="0"/>
        <v>1</v>
      </c>
    </row>
    <row r="46" spans="2:18" x14ac:dyDescent="0.25">
      <c r="B46" s="203" t="s">
        <v>138</v>
      </c>
      <c r="C46" s="211" t="s">
        <v>141</v>
      </c>
      <c r="D46" s="211" t="s">
        <v>149</v>
      </c>
      <c r="E46" s="212"/>
      <c r="F46" s="212"/>
      <c r="G46" s="212"/>
      <c r="H46" s="212"/>
      <c r="I46" s="212"/>
      <c r="J46" s="212"/>
      <c r="K46" s="212"/>
      <c r="L46" s="212">
        <v>1</v>
      </c>
      <c r="M46" s="212"/>
      <c r="N46" s="212"/>
      <c r="O46" s="212"/>
      <c r="P46" s="212"/>
      <c r="Q46" s="212"/>
      <c r="R46" s="7">
        <f t="shared" si="0"/>
        <v>1</v>
      </c>
    </row>
    <row r="47" spans="2:18" x14ac:dyDescent="0.25">
      <c r="B47" s="203" t="s">
        <v>139</v>
      </c>
      <c r="C47" s="211" t="s">
        <v>38</v>
      </c>
      <c r="D47" s="211" t="s">
        <v>149</v>
      </c>
      <c r="E47" s="212"/>
      <c r="F47" s="212">
        <v>1</v>
      </c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7">
        <f t="shared" si="0"/>
        <v>1</v>
      </c>
    </row>
    <row r="48" spans="2:18" x14ac:dyDescent="0.25">
      <c r="B48" s="203" t="s">
        <v>144</v>
      </c>
      <c r="C48" s="211" t="s">
        <v>40</v>
      </c>
      <c r="D48" s="211" t="s">
        <v>149</v>
      </c>
      <c r="E48" s="212"/>
      <c r="F48" s="212">
        <v>1</v>
      </c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7">
        <f t="shared" si="0"/>
        <v>1</v>
      </c>
    </row>
    <row r="49" spans="2:18" x14ac:dyDescent="0.25">
      <c r="B49" s="203" t="s">
        <v>146</v>
      </c>
      <c r="C49" s="210" t="s">
        <v>124</v>
      </c>
      <c r="D49" s="210" t="s">
        <v>157</v>
      </c>
      <c r="E49" s="212"/>
      <c r="F49" s="212"/>
      <c r="G49" s="212"/>
      <c r="H49" s="212"/>
      <c r="I49" s="212"/>
      <c r="J49" s="212"/>
      <c r="K49" s="212">
        <v>1</v>
      </c>
      <c r="L49" s="212"/>
      <c r="M49" s="212"/>
      <c r="N49" s="212"/>
      <c r="O49" s="212"/>
      <c r="P49" s="212"/>
      <c r="Q49" s="212"/>
      <c r="R49" s="7">
        <f t="shared" si="0"/>
        <v>1</v>
      </c>
    </row>
    <row r="50" spans="2:18" x14ac:dyDescent="0.25">
      <c r="E50" s="209">
        <f t="shared" ref="E50:Q50" si="1">SUM(E3:E49)</f>
        <v>20</v>
      </c>
      <c r="F50" s="209">
        <f t="shared" si="1"/>
        <v>23</v>
      </c>
      <c r="G50" s="209">
        <f t="shared" si="1"/>
        <v>30</v>
      </c>
      <c r="H50" s="209">
        <f t="shared" si="1"/>
        <v>23</v>
      </c>
      <c r="I50" s="209">
        <f t="shared" si="1"/>
        <v>22</v>
      </c>
      <c r="J50" s="209">
        <f t="shared" si="1"/>
        <v>24</v>
      </c>
      <c r="K50" s="209">
        <f t="shared" si="1"/>
        <v>20</v>
      </c>
      <c r="L50" s="209">
        <f t="shared" si="1"/>
        <v>29</v>
      </c>
      <c r="M50" s="209">
        <f t="shared" si="1"/>
        <v>32</v>
      </c>
      <c r="N50" s="209">
        <f t="shared" si="1"/>
        <v>21</v>
      </c>
      <c r="O50" s="209">
        <f t="shared" si="1"/>
        <v>27</v>
      </c>
      <c r="P50" s="209">
        <f t="shared" si="1"/>
        <v>26</v>
      </c>
      <c r="Q50" s="209">
        <f t="shared" si="1"/>
        <v>25</v>
      </c>
    </row>
    <row r="51" spans="2:18" x14ac:dyDescent="0.25">
      <c r="E51" s="290">
        <f>AVERAGE(E50:Q50)</f>
        <v>24.76923076923077</v>
      </c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2"/>
    </row>
    <row r="52" spans="2:18" x14ac:dyDescent="0.2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8" x14ac:dyDescent="0.2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8" x14ac:dyDescent="0.25">
      <c r="E54" s="3"/>
    </row>
    <row r="55" spans="2:18" x14ac:dyDescent="0.25">
      <c r="E55" s="3"/>
    </row>
    <row r="56" spans="2:18" x14ac:dyDescent="0.25">
      <c r="E56" s="3"/>
    </row>
    <row r="57" spans="2:18" x14ac:dyDescent="0.25">
      <c r="E57" s="3"/>
    </row>
    <row r="60" spans="2:18" x14ac:dyDescent="0.25"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</row>
  </sheetData>
  <sortState ref="C3:R49">
    <sortCondition descending="1" ref="R3:R49"/>
  </sortState>
  <mergeCells count="2">
    <mergeCell ref="E51:Q51"/>
    <mergeCell ref="E60:Q6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5"/>
  <sheetViews>
    <sheetView zoomScaleNormal="100" workbookViewId="0">
      <selection activeCell="BQ48" sqref="BQ48"/>
    </sheetView>
  </sheetViews>
  <sheetFormatPr defaultRowHeight="15.75" x14ac:dyDescent="0.25"/>
  <cols>
    <col min="1" max="1" width="4.7109375" style="202" customWidth="1"/>
    <col min="2" max="2" width="4.7109375" style="11" customWidth="1"/>
    <col min="3" max="3" width="20.7109375" style="10" customWidth="1"/>
    <col min="4" max="47" width="2.7109375" customWidth="1"/>
    <col min="48" max="51" width="3.7109375" hidden="1" customWidth="1"/>
    <col min="52" max="92" width="2.7109375" customWidth="1"/>
    <col min="93" max="1043" width="8.42578125" customWidth="1"/>
  </cols>
  <sheetData>
    <row r="1" spans="1:92" ht="9.9499999999999993" customHeight="1" x14ac:dyDescent="0.25"/>
    <row r="2" spans="1:92" s="252" customFormat="1" ht="20.100000000000001" customHeight="1" x14ac:dyDescent="0.35">
      <c r="A2" s="377" t="s">
        <v>82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</row>
    <row r="3" spans="1:92" ht="9.9499999999999993" customHeight="1" x14ac:dyDescent="0.25"/>
    <row r="4" spans="1:92" ht="9.9499999999999993" customHeight="1" thickBot="1" x14ac:dyDescent="0.3"/>
    <row r="5" spans="1:92" s="14" customFormat="1" ht="20.100000000000001" customHeight="1" thickBot="1" x14ac:dyDescent="0.35">
      <c r="A5" s="378"/>
      <c r="B5" s="379" t="s">
        <v>83</v>
      </c>
      <c r="C5" s="379"/>
      <c r="D5" s="380" t="s">
        <v>82</v>
      </c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2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</row>
    <row r="6" spans="1:92" ht="9.9499999999999993" customHeight="1" thickTop="1" thickBot="1" x14ac:dyDescent="0.3">
      <c r="A6" s="378"/>
      <c r="B6" s="383" t="s">
        <v>0</v>
      </c>
      <c r="C6" s="384" t="s">
        <v>84</v>
      </c>
      <c r="D6" s="385" t="str">
        <f>C9</f>
        <v>Polaszczyk Marta</v>
      </c>
      <c r="E6" s="385"/>
      <c r="F6" s="385"/>
      <c r="G6" s="385"/>
      <c r="H6" s="385" t="str">
        <f>C12</f>
        <v>Dykiert Dorota</v>
      </c>
      <c r="I6" s="385"/>
      <c r="J6" s="385"/>
      <c r="K6" s="385"/>
      <c r="L6" s="385" t="str">
        <f>C15</f>
        <v>Pytel Amelia</v>
      </c>
      <c r="M6" s="385"/>
      <c r="N6" s="385"/>
      <c r="O6" s="385"/>
      <c r="P6" s="385" t="str">
        <f>C18</f>
        <v>Ptaszyńska Ola</v>
      </c>
      <c r="Q6" s="385"/>
      <c r="R6" s="385"/>
      <c r="S6" s="385"/>
      <c r="T6" s="385" t="str">
        <f>C21</f>
        <v>Żarów Martyna</v>
      </c>
      <c r="U6" s="385"/>
      <c r="V6" s="385"/>
      <c r="W6" s="385"/>
      <c r="X6" s="386" t="str">
        <f>C24</f>
        <v>Szydłowska Patrycja</v>
      </c>
      <c r="Y6" s="387"/>
      <c r="Z6" s="387"/>
      <c r="AA6" s="388"/>
      <c r="AB6" s="385" t="str">
        <f>C27</f>
        <v>Dzido Adriana</v>
      </c>
      <c r="AC6" s="385"/>
      <c r="AD6" s="385"/>
      <c r="AE6" s="385"/>
      <c r="AF6" s="385" t="str">
        <f>C30</f>
        <v>Ciszewska Marta</v>
      </c>
      <c r="AG6" s="385"/>
      <c r="AH6" s="385"/>
      <c r="AI6" s="385"/>
      <c r="AJ6" s="385" t="str">
        <f>C33</f>
        <v>Kuzko Iwona</v>
      </c>
      <c r="AK6" s="385"/>
      <c r="AL6" s="385"/>
      <c r="AM6" s="385"/>
      <c r="AN6" s="385" t="str">
        <f>C36</f>
        <v>Żarów Agnieszka</v>
      </c>
      <c r="AO6" s="385"/>
      <c r="AP6" s="385"/>
      <c r="AQ6" s="385"/>
      <c r="AR6" s="386" t="str">
        <f>C39</f>
        <v>Kowalczyk Elwira</v>
      </c>
      <c r="AS6" s="387"/>
      <c r="AT6" s="387"/>
      <c r="AU6" s="388"/>
      <c r="AV6" s="326">
        <f>C42</f>
        <v>0</v>
      </c>
      <c r="AW6" s="326"/>
      <c r="AX6" s="326"/>
      <c r="AY6" s="326"/>
      <c r="AZ6" s="255"/>
      <c r="BA6" s="407" t="s">
        <v>88</v>
      </c>
      <c r="BB6" s="408"/>
      <c r="BC6" s="277"/>
      <c r="BD6" s="407" t="s">
        <v>135</v>
      </c>
      <c r="BE6" s="408"/>
      <c r="BF6" s="277"/>
      <c r="BG6" s="407" t="s">
        <v>136</v>
      </c>
      <c r="BH6" s="408"/>
      <c r="BI6" s="275"/>
      <c r="BJ6" s="275"/>
      <c r="BK6" s="409" t="s">
        <v>116</v>
      </c>
      <c r="BL6" s="409"/>
      <c r="BM6" s="409" t="s">
        <v>117</v>
      </c>
      <c r="BN6" s="409"/>
      <c r="BO6" s="410" t="s">
        <v>118</v>
      </c>
      <c r="BP6" s="410"/>
      <c r="BQ6" s="275"/>
      <c r="BR6" s="274"/>
      <c r="BS6" s="395" t="s">
        <v>85</v>
      </c>
      <c r="BT6" s="395"/>
      <c r="BU6" s="395" t="s">
        <v>86</v>
      </c>
      <c r="BV6" s="395"/>
      <c r="BW6" s="396" t="s">
        <v>87</v>
      </c>
      <c r="BX6" s="396"/>
      <c r="BY6" s="274"/>
      <c r="BZ6" s="397" t="s">
        <v>88</v>
      </c>
      <c r="CA6" s="397"/>
      <c r="CB6" s="397"/>
      <c r="CC6" s="294">
        <v>1</v>
      </c>
      <c r="CD6" s="294">
        <v>2</v>
      </c>
      <c r="CE6" s="294">
        <v>3</v>
      </c>
      <c r="CF6" s="294">
        <v>4</v>
      </c>
      <c r="CG6" s="294">
        <v>5</v>
      </c>
      <c r="CH6" s="294">
        <v>6</v>
      </c>
      <c r="CI6" s="294">
        <v>7</v>
      </c>
      <c r="CJ6" s="294">
        <v>8</v>
      </c>
      <c r="CK6" s="294">
        <v>9</v>
      </c>
      <c r="CL6" s="294">
        <v>10</v>
      </c>
      <c r="CM6" s="294">
        <v>11</v>
      </c>
      <c r="CN6" s="294">
        <v>12</v>
      </c>
    </row>
    <row r="7" spans="1:92" ht="9.9499999999999993" customHeight="1" thickTop="1" thickBot="1" x14ac:dyDescent="0.3">
      <c r="A7" s="378"/>
      <c r="B7" s="383"/>
      <c r="C7" s="384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9"/>
      <c r="Y7" s="390"/>
      <c r="Z7" s="390"/>
      <c r="AA7" s="391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9"/>
      <c r="AS7" s="390"/>
      <c r="AT7" s="390"/>
      <c r="AU7" s="391"/>
      <c r="AV7" s="326"/>
      <c r="AW7" s="326"/>
      <c r="AX7" s="326"/>
      <c r="AY7" s="326"/>
      <c r="AZ7" s="255"/>
      <c r="BA7" s="407"/>
      <c r="BB7" s="408"/>
      <c r="BC7" s="277"/>
      <c r="BD7" s="407"/>
      <c r="BE7" s="408"/>
      <c r="BF7" s="277"/>
      <c r="BG7" s="407"/>
      <c r="BH7" s="408"/>
      <c r="BI7" s="275"/>
      <c r="BJ7" s="275"/>
      <c r="BK7" s="409"/>
      <c r="BL7" s="409"/>
      <c r="BM7" s="409"/>
      <c r="BN7" s="409"/>
      <c r="BO7" s="410"/>
      <c r="BP7" s="410"/>
      <c r="BQ7" s="275"/>
      <c r="BR7" s="274"/>
      <c r="BS7" s="395"/>
      <c r="BT7" s="395"/>
      <c r="BU7" s="395"/>
      <c r="BV7" s="395"/>
      <c r="BW7" s="396"/>
      <c r="BX7" s="396"/>
      <c r="BY7" s="274"/>
      <c r="BZ7" s="397"/>
      <c r="CA7" s="397"/>
      <c r="CB7" s="397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</row>
    <row r="8" spans="1:92" ht="9.9499999999999993" customHeight="1" thickTop="1" thickBot="1" x14ac:dyDescent="0.3">
      <c r="A8" s="378"/>
      <c r="B8" s="383"/>
      <c r="C8" s="384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92"/>
      <c r="Y8" s="393"/>
      <c r="Z8" s="393"/>
      <c r="AA8" s="394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92"/>
      <c r="AS8" s="393"/>
      <c r="AT8" s="393"/>
      <c r="AU8" s="394"/>
      <c r="AV8" s="326"/>
      <c r="AW8" s="326"/>
      <c r="AX8" s="326"/>
      <c r="AY8" s="326"/>
      <c r="AZ8" s="255"/>
      <c r="BA8" s="407"/>
      <c r="BB8" s="408"/>
      <c r="BC8" s="277"/>
      <c r="BD8" s="407"/>
      <c r="BE8" s="408"/>
      <c r="BF8" s="277"/>
      <c r="BG8" s="407"/>
      <c r="BH8" s="408"/>
      <c r="BI8" s="275"/>
      <c r="BJ8" s="275"/>
      <c r="BK8" s="409"/>
      <c r="BL8" s="409"/>
      <c r="BM8" s="409"/>
      <c r="BN8" s="409"/>
      <c r="BO8" s="410"/>
      <c r="BP8" s="410"/>
      <c r="BQ8" s="275"/>
      <c r="BR8" s="274"/>
      <c r="BS8" s="395"/>
      <c r="BT8" s="395"/>
      <c r="BU8" s="395"/>
      <c r="BV8" s="395"/>
      <c r="BW8" s="396"/>
      <c r="BX8" s="396"/>
      <c r="BY8" s="274"/>
      <c r="BZ8" s="397"/>
      <c r="CA8" s="397"/>
      <c r="CB8" s="397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</row>
    <row r="9" spans="1:92" ht="12" customHeight="1" thickTop="1" thickBot="1" x14ac:dyDescent="0.3">
      <c r="A9" s="167" t="s">
        <v>89</v>
      </c>
      <c r="B9" s="306" t="s">
        <v>7</v>
      </c>
      <c r="C9" s="307" t="s">
        <v>14</v>
      </c>
      <c r="D9" s="368" t="s">
        <v>84</v>
      </c>
      <c r="E9" s="368"/>
      <c r="F9" s="368"/>
      <c r="G9" s="368"/>
      <c r="H9" s="67">
        <v>14</v>
      </c>
      <c r="I9" s="68">
        <v>16</v>
      </c>
      <c r="J9" s="369">
        <v>1</v>
      </c>
      <c r="K9" s="370">
        <v>2</v>
      </c>
      <c r="L9" s="103">
        <v>15</v>
      </c>
      <c r="M9" s="104">
        <v>7</v>
      </c>
      <c r="N9" s="371">
        <v>1</v>
      </c>
      <c r="O9" s="372">
        <v>2</v>
      </c>
      <c r="P9" s="281">
        <v>13</v>
      </c>
      <c r="Q9" s="282">
        <v>15</v>
      </c>
      <c r="R9" s="373">
        <v>0</v>
      </c>
      <c r="S9" s="374">
        <v>2</v>
      </c>
      <c r="T9" s="141">
        <v>15</v>
      </c>
      <c r="U9" s="142">
        <v>6</v>
      </c>
      <c r="V9" s="375">
        <v>2</v>
      </c>
      <c r="W9" s="376">
        <v>0</v>
      </c>
      <c r="X9" s="141">
        <v>15</v>
      </c>
      <c r="Y9" s="142">
        <v>7</v>
      </c>
      <c r="Z9" s="375">
        <v>2</v>
      </c>
      <c r="AA9" s="376">
        <v>0</v>
      </c>
      <c r="AB9" s="141">
        <v>15</v>
      </c>
      <c r="AC9" s="142">
        <v>3</v>
      </c>
      <c r="AD9" s="375">
        <v>2</v>
      </c>
      <c r="AE9" s="376">
        <v>0</v>
      </c>
      <c r="AF9" s="141">
        <v>15</v>
      </c>
      <c r="AG9" s="142">
        <v>8</v>
      </c>
      <c r="AH9" s="375">
        <v>2</v>
      </c>
      <c r="AI9" s="376">
        <v>0</v>
      </c>
      <c r="AJ9" s="141">
        <v>15</v>
      </c>
      <c r="AK9" s="142">
        <v>5</v>
      </c>
      <c r="AL9" s="375">
        <v>2</v>
      </c>
      <c r="AM9" s="376">
        <v>0</v>
      </c>
      <c r="AN9" s="141">
        <v>15</v>
      </c>
      <c r="AO9" s="142">
        <v>1</v>
      </c>
      <c r="AP9" s="375">
        <v>2</v>
      </c>
      <c r="AQ9" s="376">
        <v>0</v>
      </c>
      <c r="AR9" s="141">
        <v>15</v>
      </c>
      <c r="AS9" s="142">
        <v>0</v>
      </c>
      <c r="AT9" s="375">
        <v>2</v>
      </c>
      <c r="AU9" s="376">
        <v>0</v>
      </c>
      <c r="AV9" s="159"/>
      <c r="AW9" s="160"/>
      <c r="AX9" s="366"/>
      <c r="AY9" s="367"/>
      <c r="AZ9" s="255"/>
      <c r="BA9" s="304">
        <f>BZ9</f>
        <v>7</v>
      </c>
      <c r="BB9" s="305"/>
      <c r="BC9" s="256"/>
      <c r="BD9" s="304">
        <f>BO9</f>
        <v>10</v>
      </c>
      <c r="BE9" s="305"/>
      <c r="BF9" s="256"/>
      <c r="BG9" s="352">
        <f>BW9</f>
        <v>128</v>
      </c>
      <c r="BH9" s="353"/>
      <c r="BI9" s="255"/>
      <c r="BJ9" s="255"/>
      <c r="BK9" s="302">
        <f>AX9+AT9+AP9+AL9+AH9+AD9+Z9+V9+R9+N9+J9</f>
        <v>16</v>
      </c>
      <c r="BL9" s="302"/>
      <c r="BM9" s="302">
        <f>AY9+AU9+AQ9+AM9+AI9+AE9+AA9+W9+S9+O9+K9</f>
        <v>6</v>
      </c>
      <c r="BN9" s="302"/>
      <c r="BO9" s="303">
        <f>BK9-BM9</f>
        <v>10</v>
      </c>
      <c r="BP9" s="303"/>
      <c r="BQ9" s="255"/>
      <c r="BS9" s="299">
        <f>SUM(H9:H11,L9:L11,P9:P11,T9:T11,X9:X11,AB9:AB11,AF9:AF11,AJ9:AJ11,AN9:AN11,AR9:AR11,AV9:AV11)</f>
        <v>316</v>
      </c>
      <c r="BT9" s="299"/>
      <c r="BU9" s="299">
        <f>SUM(I9:I11,M9:M11,Q9:Q11,U9:U11,Y9:Y11,AC9:AC11,AG9:AG11,AK9:AK11,AO9:AO11,AS9:AS11,AW9:AW11)</f>
        <v>188</v>
      </c>
      <c r="BV9" s="299"/>
      <c r="BW9" s="351">
        <f>BS9-BU9</f>
        <v>128</v>
      </c>
      <c r="BX9" s="351"/>
      <c r="BZ9" s="301">
        <f>CC9+CD9+CE9+CF9+CG9+CH9+CI9+CJ9+CK9+CL9+CM9+CN9</f>
        <v>7</v>
      </c>
      <c r="CA9" s="301"/>
      <c r="CB9" s="301"/>
      <c r="CC9" s="294" t="str">
        <f>IF(F9-G9=2, "1",IF(F9-G9=1, "1",IF(F9-G9=-1,"0","0")))</f>
        <v>0</v>
      </c>
      <c r="CD9" s="295" t="str">
        <f>IF(J9-K9=2, "1",IF(J9-K9=1, "1",IF(J9-K9=-1,"0","0")))</f>
        <v>0</v>
      </c>
      <c r="CE9" s="295" t="str">
        <f>IF(N9-O9=2, "1",IF(N9-O9=1, "1",IF(N9-O9=-1,"0","0")))</f>
        <v>0</v>
      </c>
      <c r="CF9" s="295" t="str">
        <f>IF(R9-S9=2, "1",IF(R9-S9=1, "1",IF(R9-S9=-1,"0","0")))</f>
        <v>0</v>
      </c>
      <c r="CG9" s="295" t="str">
        <f>IF(V9-W9=2, "1",IF(V9-W9=1, "1",IF(V9-W9=-1,"0","0")))</f>
        <v>1</v>
      </c>
      <c r="CH9" s="295" t="str">
        <f>IF(Z9-AA9=2, "1",IF(Z9-AA9=1, "1",IF(Z9-AA9=-1,"0","0")))</f>
        <v>1</v>
      </c>
      <c r="CI9" s="295" t="str">
        <f>IF(AD9-AE9=2, "1",IF(AD9-AE9=1, "1",IF(AD9-AE9=-1,"0","0")))</f>
        <v>1</v>
      </c>
      <c r="CJ9" s="295" t="str">
        <f>IF(AH9-AI9=2, "1",IF(AH9-AI9=1, "1",IF(AH9-AI9=-1,"0","0")))</f>
        <v>1</v>
      </c>
      <c r="CK9" s="295" t="str">
        <f>IF(AL9-AM9=2, "1",IF(AL9-AM9=1, "1",IF(AL9-AM9=-1,"0","0")))</f>
        <v>1</v>
      </c>
      <c r="CL9" s="295" t="str">
        <f>IF(AP9-AQ9=2, "1",IF(AP9-AQ9=1, "1",IF(AP9-AQ9=-1,"0","0")))</f>
        <v>1</v>
      </c>
      <c r="CM9" s="295" t="str">
        <f>IF(AT9-AU9=2, "1",IF(AT9-AU9=1, "1",IF(AT9-AU9=-1,"0","0")))</f>
        <v>1</v>
      </c>
      <c r="CN9" s="295" t="str">
        <f>IF(AX9-AY9=2, "1",IF(AX9-AY9=1, "1",IF(AX9-AY9=-1,"0","0")))</f>
        <v>0</v>
      </c>
    </row>
    <row r="10" spans="1:92" ht="12" customHeight="1" thickTop="1" thickBot="1" x14ac:dyDescent="0.3">
      <c r="A10" s="168" t="s">
        <v>90</v>
      </c>
      <c r="B10" s="306"/>
      <c r="C10" s="307"/>
      <c r="D10" s="368"/>
      <c r="E10" s="368"/>
      <c r="F10" s="368"/>
      <c r="G10" s="368"/>
      <c r="H10" s="69">
        <v>15</v>
      </c>
      <c r="I10" s="70">
        <v>12</v>
      </c>
      <c r="J10" s="369"/>
      <c r="K10" s="370"/>
      <c r="L10" s="105">
        <v>8</v>
      </c>
      <c r="M10" s="106">
        <v>15</v>
      </c>
      <c r="N10" s="371"/>
      <c r="O10" s="372"/>
      <c r="P10" s="283">
        <v>14</v>
      </c>
      <c r="Q10" s="284">
        <v>16</v>
      </c>
      <c r="R10" s="373"/>
      <c r="S10" s="374"/>
      <c r="T10" s="143">
        <v>15</v>
      </c>
      <c r="U10" s="144">
        <v>11</v>
      </c>
      <c r="V10" s="375"/>
      <c r="W10" s="376"/>
      <c r="X10" s="143">
        <v>15</v>
      </c>
      <c r="Y10" s="144">
        <v>7</v>
      </c>
      <c r="Z10" s="375"/>
      <c r="AA10" s="376"/>
      <c r="AB10" s="143">
        <v>15</v>
      </c>
      <c r="AC10" s="144">
        <v>6</v>
      </c>
      <c r="AD10" s="375"/>
      <c r="AE10" s="376"/>
      <c r="AF10" s="143">
        <v>15</v>
      </c>
      <c r="AG10" s="144">
        <v>6</v>
      </c>
      <c r="AH10" s="375"/>
      <c r="AI10" s="376"/>
      <c r="AJ10" s="143">
        <v>15</v>
      </c>
      <c r="AK10" s="144">
        <v>9</v>
      </c>
      <c r="AL10" s="375"/>
      <c r="AM10" s="376"/>
      <c r="AN10" s="143">
        <v>15</v>
      </c>
      <c r="AO10" s="144">
        <v>5</v>
      </c>
      <c r="AP10" s="375"/>
      <c r="AQ10" s="376"/>
      <c r="AR10" s="143">
        <v>15</v>
      </c>
      <c r="AS10" s="144">
        <v>0</v>
      </c>
      <c r="AT10" s="375"/>
      <c r="AU10" s="376"/>
      <c r="AV10" s="161"/>
      <c r="AW10" s="162"/>
      <c r="AX10" s="366"/>
      <c r="AY10" s="367"/>
      <c r="AZ10" s="255"/>
      <c r="BA10" s="304"/>
      <c r="BB10" s="305"/>
      <c r="BC10" s="256"/>
      <c r="BD10" s="304"/>
      <c r="BE10" s="305"/>
      <c r="BF10" s="256"/>
      <c r="BG10" s="352"/>
      <c r="BH10" s="353"/>
      <c r="BI10" s="255"/>
      <c r="BJ10" s="255"/>
      <c r="BK10" s="302"/>
      <c r="BL10" s="302"/>
      <c r="BM10" s="302"/>
      <c r="BN10" s="302"/>
      <c r="BO10" s="303"/>
      <c r="BP10" s="303"/>
      <c r="BQ10" s="255"/>
      <c r="BS10" s="299"/>
      <c r="BT10" s="299"/>
      <c r="BU10" s="299"/>
      <c r="BV10" s="299"/>
      <c r="BW10" s="351"/>
      <c r="BX10" s="351"/>
      <c r="BZ10" s="301"/>
      <c r="CA10" s="301"/>
      <c r="CB10" s="301"/>
      <c r="CC10" s="294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</row>
    <row r="11" spans="1:92" ht="12" customHeight="1" thickTop="1" thickBot="1" x14ac:dyDescent="0.3">
      <c r="A11" s="169" t="s">
        <v>91</v>
      </c>
      <c r="B11" s="306"/>
      <c r="C11" s="307"/>
      <c r="D11" s="368"/>
      <c r="E11" s="368"/>
      <c r="F11" s="368"/>
      <c r="G11" s="368"/>
      <c r="H11" s="71">
        <v>16</v>
      </c>
      <c r="I11" s="72">
        <v>18</v>
      </c>
      <c r="J11" s="369"/>
      <c r="K11" s="370"/>
      <c r="L11" s="107">
        <v>11</v>
      </c>
      <c r="M11" s="108">
        <v>15</v>
      </c>
      <c r="N11" s="371"/>
      <c r="O11" s="372"/>
      <c r="P11" s="285"/>
      <c r="Q11" s="286"/>
      <c r="R11" s="373"/>
      <c r="S11" s="374"/>
      <c r="T11" s="145"/>
      <c r="U11" s="146"/>
      <c r="V11" s="375"/>
      <c r="W11" s="376"/>
      <c r="X11" s="145"/>
      <c r="Y11" s="146"/>
      <c r="Z11" s="375"/>
      <c r="AA11" s="376"/>
      <c r="AB11" s="145"/>
      <c r="AC11" s="146"/>
      <c r="AD11" s="375"/>
      <c r="AE11" s="376"/>
      <c r="AF11" s="145"/>
      <c r="AG11" s="146"/>
      <c r="AH11" s="375"/>
      <c r="AI11" s="376"/>
      <c r="AJ11" s="145"/>
      <c r="AK11" s="146"/>
      <c r="AL11" s="375"/>
      <c r="AM11" s="376"/>
      <c r="AN11" s="145"/>
      <c r="AO11" s="146"/>
      <c r="AP11" s="375"/>
      <c r="AQ11" s="376"/>
      <c r="AR11" s="145"/>
      <c r="AS11" s="146"/>
      <c r="AT11" s="375"/>
      <c r="AU11" s="376"/>
      <c r="AV11" s="163"/>
      <c r="AW11" s="164"/>
      <c r="AX11" s="366"/>
      <c r="AY11" s="367"/>
      <c r="AZ11" s="255"/>
      <c r="BA11" s="304"/>
      <c r="BB11" s="305"/>
      <c r="BC11" s="256"/>
      <c r="BD11" s="304"/>
      <c r="BE11" s="305"/>
      <c r="BF11" s="256"/>
      <c r="BG11" s="352"/>
      <c r="BH11" s="353"/>
      <c r="BI11" s="255"/>
      <c r="BJ11" s="255"/>
      <c r="BK11" s="302"/>
      <c r="BL11" s="302"/>
      <c r="BM11" s="302"/>
      <c r="BN11" s="302"/>
      <c r="BO11" s="303"/>
      <c r="BP11" s="303"/>
      <c r="BQ11" s="255"/>
      <c r="BS11" s="299"/>
      <c r="BT11" s="299"/>
      <c r="BU11" s="299"/>
      <c r="BV11" s="299"/>
      <c r="BW11" s="351"/>
      <c r="BX11" s="351"/>
      <c r="BZ11" s="301"/>
      <c r="CA11" s="301"/>
      <c r="CB11" s="301"/>
      <c r="CC11" s="294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</row>
    <row r="12" spans="1:92" ht="12" customHeight="1" thickTop="1" thickBot="1" x14ac:dyDescent="0.3">
      <c r="A12" s="167" t="s">
        <v>89</v>
      </c>
      <c r="B12" s="306" t="s">
        <v>9</v>
      </c>
      <c r="C12" s="307" t="s">
        <v>58</v>
      </c>
      <c r="D12" s="19">
        <f>I9</f>
        <v>16</v>
      </c>
      <c r="E12" s="20">
        <f>H9</f>
        <v>14</v>
      </c>
      <c r="F12" s="364">
        <f>K9</f>
        <v>2</v>
      </c>
      <c r="G12" s="365">
        <f>J9</f>
        <v>1</v>
      </c>
      <c r="H12" s="309" t="s">
        <v>84</v>
      </c>
      <c r="I12" s="309"/>
      <c r="J12" s="309"/>
      <c r="K12" s="309"/>
      <c r="L12" s="127">
        <v>9</v>
      </c>
      <c r="M12" s="128">
        <v>15</v>
      </c>
      <c r="N12" s="359">
        <v>0</v>
      </c>
      <c r="O12" s="358">
        <v>2</v>
      </c>
      <c r="P12" s="127">
        <v>13</v>
      </c>
      <c r="Q12" s="128">
        <v>15</v>
      </c>
      <c r="R12" s="359">
        <v>0</v>
      </c>
      <c r="S12" s="358">
        <v>2</v>
      </c>
      <c r="T12" s="127">
        <v>7</v>
      </c>
      <c r="U12" s="128">
        <v>15</v>
      </c>
      <c r="V12" s="359">
        <v>1</v>
      </c>
      <c r="W12" s="358">
        <v>2</v>
      </c>
      <c r="X12" s="127">
        <v>15</v>
      </c>
      <c r="Y12" s="128">
        <v>9</v>
      </c>
      <c r="Z12" s="359">
        <v>2</v>
      </c>
      <c r="AA12" s="358">
        <v>1</v>
      </c>
      <c r="AB12" s="127">
        <v>15</v>
      </c>
      <c r="AC12" s="128">
        <v>8</v>
      </c>
      <c r="AD12" s="359">
        <v>2</v>
      </c>
      <c r="AE12" s="358">
        <v>0</v>
      </c>
      <c r="AF12" s="127">
        <v>15</v>
      </c>
      <c r="AG12" s="128">
        <v>6</v>
      </c>
      <c r="AH12" s="359">
        <v>2</v>
      </c>
      <c r="AI12" s="358">
        <v>0</v>
      </c>
      <c r="AJ12" s="127">
        <v>15</v>
      </c>
      <c r="AK12" s="128">
        <v>4</v>
      </c>
      <c r="AL12" s="359">
        <v>2</v>
      </c>
      <c r="AM12" s="358">
        <v>0</v>
      </c>
      <c r="AN12" s="127">
        <v>17</v>
      </c>
      <c r="AO12" s="128">
        <v>7</v>
      </c>
      <c r="AP12" s="359">
        <v>2</v>
      </c>
      <c r="AQ12" s="358">
        <v>0</v>
      </c>
      <c r="AR12" s="141">
        <v>15</v>
      </c>
      <c r="AS12" s="142">
        <v>0</v>
      </c>
      <c r="AT12" s="375">
        <v>2</v>
      </c>
      <c r="AU12" s="376">
        <v>0</v>
      </c>
      <c r="AV12" s="109"/>
      <c r="AW12" s="110"/>
      <c r="AX12" s="360"/>
      <c r="AY12" s="361"/>
      <c r="AZ12" s="255"/>
      <c r="BA12" s="304">
        <f t="shared" ref="BA12" si="0">BZ12</f>
        <v>7</v>
      </c>
      <c r="BB12" s="305"/>
      <c r="BC12" s="256"/>
      <c r="BD12" s="304">
        <f t="shared" ref="BD12" si="1">BO12</f>
        <v>7</v>
      </c>
      <c r="BE12" s="305"/>
      <c r="BF12" s="256"/>
      <c r="BG12" s="304">
        <f t="shared" ref="BG12" si="2">BW12</f>
        <v>99</v>
      </c>
      <c r="BH12" s="305"/>
      <c r="BI12" s="255"/>
      <c r="BJ12" s="255"/>
      <c r="BK12" s="302">
        <f>AX12+AT12+AP12+AL12+AH12+AD12+Z12+V12+R12+N12+F12</f>
        <v>15</v>
      </c>
      <c r="BL12" s="302"/>
      <c r="BM12" s="302">
        <f>AY12+AU12+AQ12+AM12+AI12+AE12+AA12+W12+S12+O12+G12</f>
        <v>8</v>
      </c>
      <c r="BN12" s="302"/>
      <c r="BO12" s="303">
        <f t="shared" ref="BO12" si="3">BK12-BM12</f>
        <v>7</v>
      </c>
      <c r="BP12" s="303"/>
      <c r="BQ12" s="255"/>
      <c r="BS12" s="299">
        <f>SUM(D12:D14,L12:L14,P12:P14,T12:T14,X12:X14,AB12:AB14,AF12:AF14,AJ12:AJ14,AN12:AN14,AR12:AR14,AV12:AV14)</f>
        <v>323</v>
      </c>
      <c r="BT12" s="299"/>
      <c r="BU12" s="299">
        <f>SUM(E12:E14,M12:M14,Q12:Q14,U12:U14,Y12:Y14,AC12:AC14,AG12:AG14,AK12:AK14,AO12:AO14,AS12:AS14,AW12:AW14)</f>
        <v>224</v>
      </c>
      <c r="BV12" s="299"/>
      <c r="BW12" s="300">
        <f>BS12-BU12</f>
        <v>99</v>
      </c>
      <c r="BX12" s="300"/>
      <c r="BZ12" s="301">
        <f>CC12+CD12+CE12+CF12+CG12+CH12+CI12+CJ12+CK12+CL12+CM12+CN12</f>
        <v>7</v>
      </c>
      <c r="CA12" s="301"/>
      <c r="CB12" s="301"/>
      <c r="CC12" s="295" t="str">
        <f>IF(F12-G12=2, "1",IF(F12-G12=1, "1",IF(F12-G12=-1,"0","0")))</f>
        <v>1</v>
      </c>
      <c r="CD12" s="294" t="str">
        <f>IF(J12-K12=2, "1",IF(J12-K12=1, "1",IF(J12-K12=-1,"0","0")))</f>
        <v>0</v>
      </c>
      <c r="CE12" s="295" t="str">
        <f>IF(N12-O12=2, "1",IF(N12-O12=1, "1",IF(N12-O12=-1,"0","0")))</f>
        <v>0</v>
      </c>
      <c r="CF12" s="295" t="str">
        <f>IF(R12-S12=2, "1",IF(R12-S12=1, "1",IF(R12-S12=-1,"0","0")))</f>
        <v>0</v>
      </c>
      <c r="CG12" s="295" t="str">
        <f>IF(V12-W12=2, "1",IF(V12-W12=1, "1",IF(V12-W12=-1,"0","0")))</f>
        <v>0</v>
      </c>
      <c r="CH12" s="295" t="str">
        <f>IF(Z12-AA12=2, "1",IF(Z12-AA12=1, "1",IF(Z12-AA12=-1,"0","0")))</f>
        <v>1</v>
      </c>
      <c r="CI12" s="295" t="str">
        <f>IF(AD12-AE12=2, "1",IF(AD12-AE12=1, "1",IF(AD12-AE12=-1,"0","0")))</f>
        <v>1</v>
      </c>
      <c r="CJ12" s="295" t="str">
        <f>IF(AH12-AI12=2, "1",IF(AH12-AI12=1, "1",IF(AH12-AI12=-1,"0","0")))</f>
        <v>1</v>
      </c>
      <c r="CK12" s="295" t="str">
        <f>IF(AL12-AM12=2, "1",IF(AL12-AM12=1, "1",IF(AL12-AM12=-1,"0","0")))</f>
        <v>1</v>
      </c>
      <c r="CL12" s="295" t="str">
        <f>IF(AP12-AQ12=2, "1",IF(AP12-AQ12=1, "1",IF(AP12-AQ12=-1,"0","0")))</f>
        <v>1</v>
      </c>
      <c r="CM12" s="295" t="str">
        <f>IF(AT12-AU12=2, "1",IF(AT12-AU12=1, "1",IF(AT12-AU12=-1,"0","0")))</f>
        <v>1</v>
      </c>
      <c r="CN12" s="295" t="str">
        <f>IF(AX12-AY12=2, "1",IF(AX12-AY12=1, "1",IF(AX12-AY12=-1,"0","0")))</f>
        <v>0</v>
      </c>
    </row>
    <row r="13" spans="1:92" ht="12" customHeight="1" thickTop="1" thickBot="1" x14ac:dyDescent="0.3">
      <c r="A13" s="168" t="s">
        <v>90</v>
      </c>
      <c r="B13" s="306"/>
      <c r="C13" s="307"/>
      <c r="D13" s="21">
        <f>I10</f>
        <v>12</v>
      </c>
      <c r="E13" s="22">
        <f>H10</f>
        <v>15</v>
      </c>
      <c r="F13" s="364"/>
      <c r="G13" s="365"/>
      <c r="H13" s="309"/>
      <c r="I13" s="309"/>
      <c r="J13" s="309"/>
      <c r="K13" s="309"/>
      <c r="L13" s="129">
        <v>10</v>
      </c>
      <c r="M13" s="130">
        <v>15</v>
      </c>
      <c r="N13" s="359"/>
      <c r="O13" s="358"/>
      <c r="P13" s="129">
        <v>13</v>
      </c>
      <c r="Q13" s="130">
        <v>15</v>
      </c>
      <c r="R13" s="359"/>
      <c r="S13" s="358"/>
      <c r="T13" s="129">
        <v>15</v>
      </c>
      <c r="U13" s="130">
        <v>5</v>
      </c>
      <c r="V13" s="359"/>
      <c r="W13" s="358"/>
      <c r="X13" s="129">
        <v>14</v>
      </c>
      <c r="Y13" s="130">
        <v>16</v>
      </c>
      <c r="Z13" s="359"/>
      <c r="AA13" s="358"/>
      <c r="AB13" s="129">
        <v>15</v>
      </c>
      <c r="AC13" s="130">
        <v>8</v>
      </c>
      <c r="AD13" s="359"/>
      <c r="AE13" s="358"/>
      <c r="AF13" s="129">
        <v>15</v>
      </c>
      <c r="AG13" s="130">
        <v>10</v>
      </c>
      <c r="AH13" s="359"/>
      <c r="AI13" s="358"/>
      <c r="AJ13" s="129">
        <v>15</v>
      </c>
      <c r="AK13" s="130">
        <v>1</v>
      </c>
      <c r="AL13" s="359"/>
      <c r="AM13" s="358"/>
      <c r="AN13" s="129">
        <v>15</v>
      </c>
      <c r="AO13" s="130">
        <v>3</v>
      </c>
      <c r="AP13" s="359"/>
      <c r="AQ13" s="358"/>
      <c r="AR13" s="143">
        <v>15</v>
      </c>
      <c r="AS13" s="144">
        <v>0</v>
      </c>
      <c r="AT13" s="375"/>
      <c r="AU13" s="376"/>
      <c r="AV13" s="111"/>
      <c r="AW13" s="112"/>
      <c r="AX13" s="360"/>
      <c r="AY13" s="361"/>
      <c r="AZ13" s="255"/>
      <c r="BA13" s="304"/>
      <c r="BB13" s="305"/>
      <c r="BC13" s="256"/>
      <c r="BD13" s="304"/>
      <c r="BE13" s="305"/>
      <c r="BF13" s="256"/>
      <c r="BG13" s="304"/>
      <c r="BH13" s="305"/>
      <c r="BI13" s="255"/>
      <c r="BJ13" s="255"/>
      <c r="BK13" s="302"/>
      <c r="BL13" s="302"/>
      <c r="BM13" s="302"/>
      <c r="BN13" s="302"/>
      <c r="BO13" s="303"/>
      <c r="BP13" s="303"/>
      <c r="BQ13" s="255"/>
      <c r="BS13" s="299"/>
      <c r="BT13" s="299"/>
      <c r="BU13" s="299"/>
      <c r="BV13" s="299"/>
      <c r="BW13" s="300"/>
      <c r="BX13" s="300"/>
      <c r="BZ13" s="301"/>
      <c r="CA13" s="301"/>
      <c r="CB13" s="301"/>
      <c r="CC13" s="295"/>
      <c r="CD13" s="294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</row>
    <row r="14" spans="1:92" ht="12" customHeight="1" thickTop="1" thickBot="1" x14ac:dyDescent="0.3">
      <c r="A14" s="169" t="s">
        <v>91</v>
      </c>
      <c r="B14" s="306"/>
      <c r="C14" s="307"/>
      <c r="D14" s="23">
        <f>I11</f>
        <v>18</v>
      </c>
      <c r="E14" s="24">
        <f>H11</f>
        <v>16</v>
      </c>
      <c r="F14" s="364"/>
      <c r="G14" s="365"/>
      <c r="H14" s="309"/>
      <c r="I14" s="309"/>
      <c r="J14" s="309"/>
      <c r="K14" s="309"/>
      <c r="L14" s="131"/>
      <c r="M14" s="132"/>
      <c r="N14" s="359"/>
      <c r="O14" s="358"/>
      <c r="P14" s="131"/>
      <c r="Q14" s="132"/>
      <c r="R14" s="359"/>
      <c r="S14" s="358"/>
      <c r="T14" s="131">
        <v>14</v>
      </c>
      <c r="U14" s="132">
        <v>16</v>
      </c>
      <c r="V14" s="359"/>
      <c r="W14" s="358"/>
      <c r="X14" s="131">
        <v>15</v>
      </c>
      <c r="Y14" s="132">
        <v>11</v>
      </c>
      <c r="Z14" s="359"/>
      <c r="AA14" s="358"/>
      <c r="AB14" s="131"/>
      <c r="AC14" s="132"/>
      <c r="AD14" s="359"/>
      <c r="AE14" s="358"/>
      <c r="AF14" s="131"/>
      <c r="AG14" s="132"/>
      <c r="AH14" s="359"/>
      <c r="AI14" s="358"/>
      <c r="AJ14" s="131"/>
      <c r="AK14" s="132"/>
      <c r="AL14" s="359"/>
      <c r="AM14" s="358"/>
      <c r="AN14" s="131"/>
      <c r="AO14" s="132"/>
      <c r="AP14" s="359"/>
      <c r="AQ14" s="358"/>
      <c r="AR14" s="145"/>
      <c r="AS14" s="146"/>
      <c r="AT14" s="375"/>
      <c r="AU14" s="376"/>
      <c r="AV14" s="113"/>
      <c r="AW14" s="114"/>
      <c r="AX14" s="360"/>
      <c r="AY14" s="361"/>
      <c r="AZ14" s="255"/>
      <c r="BA14" s="304"/>
      <c r="BB14" s="305"/>
      <c r="BC14" s="256"/>
      <c r="BD14" s="304"/>
      <c r="BE14" s="305"/>
      <c r="BF14" s="256"/>
      <c r="BG14" s="304"/>
      <c r="BH14" s="305"/>
      <c r="BI14" s="255"/>
      <c r="BJ14" s="255"/>
      <c r="BK14" s="302"/>
      <c r="BL14" s="302"/>
      <c r="BM14" s="302"/>
      <c r="BN14" s="302"/>
      <c r="BO14" s="303"/>
      <c r="BP14" s="303"/>
      <c r="BQ14" s="255"/>
      <c r="BS14" s="299"/>
      <c r="BT14" s="299"/>
      <c r="BU14" s="299"/>
      <c r="BV14" s="299"/>
      <c r="BW14" s="300"/>
      <c r="BX14" s="300"/>
      <c r="BZ14" s="301"/>
      <c r="CA14" s="301"/>
      <c r="CB14" s="301"/>
      <c r="CC14" s="295"/>
      <c r="CD14" s="294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</row>
    <row r="15" spans="1:92" ht="12" customHeight="1" thickTop="1" thickBot="1" x14ac:dyDescent="0.3">
      <c r="A15" s="167" t="s">
        <v>89</v>
      </c>
      <c r="B15" s="306" t="s">
        <v>11</v>
      </c>
      <c r="C15" s="307" t="s">
        <v>18</v>
      </c>
      <c r="D15" s="25">
        <f>M9</f>
        <v>7</v>
      </c>
      <c r="E15" s="26">
        <f>L9</f>
        <v>15</v>
      </c>
      <c r="F15" s="354">
        <f>O9</f>
        <v>2</v>
      </c>
      <c r="G15" s="355">
        <f>N9</f>
        <v>1</v>
      </c>
      <c r="H15" s="73">
        <f>M12</f>
        <v>15</v>
      </c>
      <c r="I15" s="74">
        <f>L12</f>
        <v>9</v>
      </c>
      <c r="J15" s="349">
        <f>O12</f>
        <v>2</v>
      </c>
      <c r="K15" s="350">
        <f>N12</f>
        <v>0</v>
      </c>
      <c r="L15" s="309" t="s">
        <v>84</v>
      </c>
      <c r="M15" s="309"/>
      <c r="N15" s="309"/>
      <c r="O15" s="309"/>
      <c r="P15" s="147">
        <v>9</v>
      </c>
      <c r="Q15" s="148">
        <v>15</v>
      </c>
      <c r="R15" s="356">
        <v>2</v>
      </c>
      <c r="S15" s="357">
        <v>1</v>
      </c>
      <c r="T15" s="147">
        <v>13</v>
      </c>
      <c r="U15" s="148">
        <v>15</v>
      </c>
      <c r="V15" s="356">
        <v>2</v>
      </c>
      <c r="W15" s="357">
        <v>1</v>
      </c>
      <c r="X15" s="147">
        <v>15</v>
      </c>
      <c r="Y15" s="148">
        <v>6</v>
      </c>
      <c r="Z15" s="356">
        <v>2</v>
      </c>
      <c r="AA15" s="357">
        <v>0</v>
      </c>
      <c r="AB15" s="147">
        <v>15</v>
      </c>
      <c r="AC15" s="148">
        <v>5</v>
      </c>
      <c r="AD15" s="356">
        <v>2</v>
      </c>
      <c r="AE15" s="357">
        <v>0</v>
      </c>
      <c r="AF15" s="147">
        <v>15</v>
      </c>
      <c r="AG15" s="148">
        <v>9</v>
      </c>
      <c r="AH15" s="356">
        <v>2</v>
      </c>
      <c r="AI15" s="357">
        <v>0</v>
      </c>
      <c r="AJ15" s="147">
        <v>15</v>
      </c>
      <c r="AK15" s="148">
        <v>7</v>
      </c>
      <c r="AL15" s="356">
        <v>2</v>
      </c>
      <c r="AM15" s="357">
        <v>0</v>
      </c>
      <c r="AN15" s="147">
        <v>15</v>
      </c>
      <c r="AO15" s="148">
        <v>10</v>
      </c>
      <c r="AP15" s="356">
        <v>2</v>
      </c>
      <c r="AQ15" s="357">
        <v>0</v>
      </c>
      <c r="AR15" s="141">
        <v>15</v>
      </c>
      <c r="AS15" s="142">
        <v>0</v>
      </c>
      <c r="AT15" s="375">
        <v>2</v>
      </c>
      <c r="AU15" s="376">
        <v>0</v>
      </c>
      <c r="AV15" s="73"/>
      <c r="AW15" s="74"/>
      <c r="AX15" s="349"/>
      <c r="AY15" s="350"/>
      <c r="AZ15" s="255"/>
      <c r="BA15" s="304">
        <f t="shared" ref="BA15" si="4">BZ15</f>
        <v>10</v>
      </c>
      <c r="BB15" s="305"/>
      <c r="BC15" s="256"/>
      <c r="BD15" s="304">
        <f t="shared" ref="BD15" si="5">BO15</f>
        <v>17</v>
      </c>
      <c r="BE15" s="305"/>
      <c r="BF15" s="256"/>
      <c r="BG15" s="352">
        <f t="shared" ref="BG15" si="6">BW15</f>
        <v>139</v>
      </c>
      <c r="BH15" s="353"/>
      <c r="BI15" s="255"/>
      <c r="BJ15" s="255"/>
      <c r="BK15" s="302">
        <f>AX15+AT15+AP15+AL15+AH15+AD15+Z15+V15+R15+J15+F15</f>
        <v>20</v>
      </c>
      <c r="BL15" s="302"/>
      <c r="BM15" s="302">
        <f>AY15+AU15+AQ15+AM15+AI15+AE15+AA15+W15+S15+K15+G15</f>
        <v>3</v>
      </c>
      <c r="BN15" s="302"/>
      <c r="BO15" s="303">
        <f t="shared" ref="BO15" si="7">BK15-BM15</f>
        <v>17</v>
      </c>
      <c r="BP15" s="303"/>
      <c r="BQ15" s="255"/>
      <c r="BS15" s="299">
        <f>SUM(D15:D17,H15:H17,P15:P17,T15:T17,X15:X17,AB15:AB17,AF15:AF17,AJ15:AJ17,AN15:AN17,AR15:AR17,AV15:AV17)</f>
        <v>329</v>
      </c>
      <c r="BT15" s="299"/>
      <c r="BU15" s="299">
        <f>SUM(E15:E17,I15:I17,Q15:Q17,U15:U17,Y15:Y17,AC15:AC17,AG15:AG17,AK15:AK17,AO15:AO17,AS15:AS17,AW15:AW17)</f>
        <v>190</v>
      </c>
      <c r="BV15" s="299"/>
      <c r="BW15" s="351">
        <f>BS15-BU15</f>
        <v>139</v>
      </c>
      <c r="BX15" s="351"/>
      <c r="BZ15" s="301">
        <f>CC15+CD15+CE15+CF15+CG15+CH15+CI15+CJ15+CK15+CL15+CM15+CN15</f>
        <v>10</v>
      </c>
      <c r="CA15" s="301"/>
      <c r="CB15" s="301"/>
      <c r="CC15" s="295" t="str">
        <f>IF(F15-G15=2, "1",IF(F15-G15=1, "1",IF(F15-G15=-1,"0","0")))</f>
        <v>1</v>
      </c>
      <c r="CD15" s="295" t="str">
        <f>IF(J15-K15=2, "1",IF(J15-K15=1, "1",IF(J15-K15=-1,"0","0")))</f>
        <v>1</v>
      </c>
      <c r="CE15" s="294" t="str">
        <f>IF(N15-O15=2, "1",IF(N15-O15=1, "1",IF(N15-O15=-1,"0","0")))</f>
        <v>0</v>
      </c>
      <c r="CF15" s="295" t="str">
        <f>IF(R15-S15=2, "1",IF(R15-S15=1, "1",IF(R15-S15=-1,"0","0")))</f>
        <v>1</v>
      </c>
      <c r="CG15" s="295" t="str">
        <f>IF(V15-W15=2, "1",IF(V15-W15=1, "1",IF(V15-W15=-1,"0","0")))</f>
        <v>1</v>
      </c>
      <c r="CH15" s="295" t="str">
        <f>IF(Z15-AA15=2, "1",IF(Z15-AA15=1, "1",IF(Z15-AA15=-1,"0","0")))</f>
        <v>1</v>
      </c>
      <c r="CI15" s="295" t="str">
        <f>IF(AD15-AE15=2, "1",IF(AD15-AE15=1, "1",IF(AD15-AE15=-1,"0","0")))</f>
        <v>1</v>
      </c>
      <c r="CJ15" s="295" t="str">
        <f>IF(AH15-AI15=2, "1",IF(AH15-AI15=1, "1",IF(AH15-AI15=-1,"0","0")))</f>
        <v>1</v>
      </c>
      <c r="CK15" s="295" t="str">
        <f>IF(AL15-AM15=2, "1",IF(AL15-AM15=1, "1",IF(AL15-AM15=-1,"0","0")))</f>
        <v>1</v>
      </c>
      <c r="CL15" s="295" t="str">
        <f>IF(AP15-AQ15=2, "1",IF(AP15-AQ15=1, "1",IF(AP15-AQ15=-1,"0","0")))</f>
        <v>1</v>
      </c>
      <c r="CM15" s="295" t="str">
        <f>IF(AT15-AU15=2, "1",IF(AT15-AU15=1, "1",IF(AT15-AU15=-1,"0","0")))</f>
        <v>1</v>
      </c>
      <c r="CN15" s="295" t="str">
        <f>IF(AX15-AY15=2, "1",IF(AX15-AY15=1, "1",IF(AX15-AY15=-1,"0","0")))</f>
        <v>0</v>
      </c>
    </row>
    <row r="16" spans="1:92" ht="12" customHeight="1" thickTop="1" thickBot="1" x14ac:dyDescent="0.3">
      <c r="A16" s="168" t="s">
        <v>90</v>
      </c>
      <c r="B16" s="306"/>
      <c r="C16" s="307"/>
      <c r="D16" s="27">
        <f>M10</f>
        <v>15</v>
      </c>
      <c r="E16" s="28">
        <f>L10</f>
        <v>8</v>
      </c>
      <c r="F16" s="354"/>
      <c r="G16" s="355"/>
      <c r="H16" s="75">
        <f>M13</f>
        <v>15</v>
      </c>
      <c r="I16" s="76">
        <f>L13</f>
        <v>10</v>
      </c>
      <c r="J16" s="349"/>
      <c r="K16" s="350"/>
      <c r="L16" s="309"/>
      <c r="M16" s="309"/>
      <c r="N16" s="309"/>
      <c r="O16" s="309"/>
      <c r="P16" s="149">
        <v>15</v>
      </c>
      <c r="Q16" s="150">
        <v>6</v>
      </c>
      <c r="R16" s="356"/>
      <c r="S16" s="357"/>
      <c r="T16" s="149">
        <v>15</v>
      </c>
      <c r="U16" s="150">
        <v>11</v>
      </c>
      <c r="V16" s="356"/>
      <c r="W16" s="357"/>
      <c r="X16" s="149">
        <v>15</v>
      </c>
      <c r="Y16" s="150">
        <v>11</v>
      </c>
      <c r="Z16" s="356"/>
      <c r="AA16" s="357"/>
      <c r="AB16" s="149">
        <v>15</v>
      </c>
      <c r="AC16" s="150">
        <v>3</v>
      </c>
      <c r="AD16" s="356"/>
      <c r="AE16" s="357"/>
      <c r="AF16" s="149">
        <v>15</v>
      </c>
      <c r="AG16" s="150">
        <v>10</v>
      </c>
      <c r="AH16" s="356"/>
      <c r="AI16" s="357"/>
      <c r="AJ16" s="149">
        <v>15</v>
      </c>
      <c r="AK16" s="150">
        <v>3</v>
      </c>
      <c r="AL16" s="356"/>
      <c r="AM16" s="357"/>
      <c r="AN16" s="149">
        <v>15</v>
      </c>
      <c r="AO16" s="150">
        <v>6</v>
      </c>
      <c r="AP16" s="356"/>
      <c r="AQ16" s="357"/>
      <c r="AR16" s="143">
        <v>15</v>
      </c>
      <c r="AS16" s="144">
        <v>0</v>
      </c>
      <c r="AT16" s="375"/>
      <c r="AU16" s="376"/>
      <c r="AV16" s="75"/>
      <c r="AW16" s="76"/>
      <c r="AX16" s="349"/>
      <c r="AY16" s="350"/>
      <c r="AZ16" s="255"/>
      <c r="BA16" s="304"/>
      <c r="BB16" s="305"/>
      <c r="BC16" s="256"/>
      <c r="BD16" s="304"/>
      <c r="BE16" s="305"/>
      <c r="BF16" s="256"/>
      <c r="BG16" s="352"/>
      <c r="BH16" s="353"/>
      <c r="BI16" s="255"/>
      <c r="BJ16" s="255"/>
      <c r="BK16" s="302"/>
      <c r="BL16" s="302"/>
      <c r="BM16" s="302"/>
      <c r="BN16" s="302"/>
      <c r="BO16" s="303"/>
      <c r="BP16" s="303"/>
      <c r="BQ16" s="255"/>
      <c r="BS16" s="299"/>
      <c r="BT16" s="299"/>
      <c r="BU16" s="299"/>
      <c r="BV16" s="299"/>
      <c r="BW16" s="351"/>
      <c r="BX16" s="351"/>
      <c r="BZ16" s="301"/>
      <c r="CA16" s="301"/>
      <c r="CB16" s="301"/>
      <c r="CC16" s="295"/>
      <c r="CD16" s="295"/>
      <c r="CE16" s="294"/>
      <c r="CF16" s="295"/>
      <c r="CG16" s="295"/>
      <c r="CH16" s="295"/>
      <c r="CI16" s="295"/>
      <c r="CJ16" s="295"/>
      <c r="CK16" s="295"/>
      <c r="CL16" s="295"/>
      <c r="CM16" s="295"/>
      <c r="CN16" s="295"/>
    </row>
    <row r="17" spans="1:92" ht="12" customHeight="1" thickTop="1" thickBot="1" x14ac:dyDescent="0.3">
      <c r="A17" s="169" t="s">
        <v>91</v>
      </c>
      <c r="B17" s="306"/>
      <c r="C17" s="307"/>
      <c r="D17" s="29">
        <f>M11</f>
        <v>15</v>
      </c>
      <c r="E17" s="30">
        <f>L11</f>
        <v>11</v>
      </c>
      <c r="F17" s="354"/>
      <c r="G17" s="355"/>
      <c r="H17" s="77">
        <f>M14</f>
        <v>0</v>
      </c>
      <c r="I17" s="78">
        <f>L14</f>
        <v>0</v>
      </c>
      <c r="J17" s="349"/>
      <c r="K17" s="350"/>
      <c r="L17" s="309"/>
      <c r="M17" s="309"/>
      <c r="N17" s="309"/>
      <c r="O17" s="309"/>
      <c r="P17" s="151">
        <v>15</v>
      </c>
      <c r="Q17" s="152">
        <v>9</v>
      </c>
      <c r="R17" s="356"/>
      <c r="S17" s="357"/>
      <c r="T17" s="151">
        <v>15</v>
      </c>
      <c r="U17" s="152">
        <v>11</v>
      </c>
      <c r="V17" s="356"/>
      <c r="W17" s="357"/>
      <c r="X17" s="151"/>
      <c r="Y17" s="152"/>
      <c r="Z17" s="356"/>
      <c r="AA17" s="357"/>
      <c r="AB17" s="151"/>
      <c r="AC17" s="152"/>
      <c r="AD17" s="356"/>
      <c r="AE17" s="357"/>
      <c r="AF17" s="151"/>
      <c r="AG17" s="152"/>
      <c r="AH17" s="356"/>
      <c r="AI17" s="357"/>
      <c r="AJ17" s="151"/>
      <c r="AK17" s="152"/>
      <c r="AL17" s="356"/>
      <c r="AM17" s="357"/>
      <c r="AN17" s="151"/>
      <c r="AO17" s="152"/>
      <c r="AP17" s="356"/>
      <c r="AQ17" s="357"/>
      <c r="AR17" s="145"/>
      <c r="AS17" s="146"/>
      <c r="AT17" s="375"/>
      <c r="AU17" s="376"/>
      <c r="AV17" s="133"/>
      <c r="AW17" s="134"/>
      <c r="AX17" s="349"/>
      <c r="AY17" s="350"/>
      <c r="AZ17" s="255"/>
      <c r="BA17" s="304"/>
      <c r="BB17" s="305"/>
      <c r="BC17" s="256"/>
      <c r="BD17" s="304"/>
      <c r="BE17" s="305"/>
      <c r="BF17" s="256"/>
      <c r="BG17" s="352"/>
      <c r="BH17" s="353"/>
      <c r="BI17" s="255"/>
      <c r="BJ17" s="255"/>
      <c r="BK17" s="302"/>
      <c r="BL17" s="302"/>
      <c r="BM17" s="302"/>
      <c r="BN17" s="302"/>
      <c r="BO17" s="303"/>
      <c r="BP17" s="303"/>
      <c r="BQ17" s="255"/>
      <c r="BS17" s="299"/>
      <c r="BT17" s="299"/>
      <c r="BU17" s="299"/>
      <c r="BV17" s="299"/>
      <c r="BW17" s="351"/>
      <c r="BX17" s="351"/>
      <c r="BZ17" s="301"/>
      <c r="CA17" s="301"/>
      <c r="CB17" s="301"/>
      <c r="CC17" s="295"/>
      <c r="CD17" s="295"/>
      <c r="CE17" s="294"/>
      <c r="CF17" s="295"/>
      <c r="CG17" s="295"/>
      <c r="CH17" s="295"/>
      <c r="CI17" s="295"/>
      <c r="CJ17" s="295"/>
      <c r="CK17" s="295"/>
      <c r="CL17" s="295"/>
      <c r="CM17" s="295"/>
      <c r="CN17" s="295"/>
    </row>
    <row r="18" spans="1:92" ht="12" customHeight="1" thickTop="1" thickBot="1" x14ac:dyDescent="0.3">
      <c r="A18" s="167" t="s">
        <v>89</v>
      </c>
      <c r="B18" s="306" t="s">
        <v>13</v>
      </c>
      <c r="C18" s="307" t="s">
        <v>16</v>
      </c>
      <c r="D18" s="31">
        <f>Q9</f>
        <v>15</v>
      </c>
      <c r="E18" s="32">
        <f>P9</f>
        <v>13</v>
      </c>
      <c r="F18" s="347">
        <f>S9</f>
        <v>2</v>
      </c>
      <c r="G18" s="348">
        <f>R9</f>
        <v>0</v>
      </c>
      <c r="H18" s="79">
        <f>Q12</f>
        <v>15</v>
      </c>
      <c r="I18" s="80">
        <f>P12</f>
        <v>13</v>
      </c>
      <c r="J18" s="310">
        <f>S12</f>
        <v>2</v>
      </c>
      <c r="K18" s="308">
        <f>R12</f>
        <v>0</v>
      </c>
      <c r="L18" s="115">
        <f>Q15</f>
        <v>15</v>
      </c>
      <c r="M18" s="80">
        <f>P15</f>
        <v>9</v>
      </c>
      <c r="N18" s="310">
        <f>S15</f>
        <v>1</v>
      </c>
      <c r="O18" s="308">
        <f>R15</f>
        <v>2</v>
      </c>
      <c r="P18" s="309" t="s">
        <v>84</v>
      </c>
      <c r="Q18" s="309"/>
      <c r="R18" s="309"/>
      <c r="S18" s="309"/>
      <c r="T18" s="153">
        <v>15</v>
      </c>
      <c r="U18" s="154">
        <v>13</v>
      </c>
      <c r="V18" s="346">
        <v>2</v>
      </c>
      <c r="W18" s="345">
        <v>0</v>
      </c>
      <c r="X18" s="153">
        <v>15</v>
      </c>
      <c r="Y18" s="154">
        <v>9</v>
      </c>
      <c r="Z18" s="346">
        <v>2</v>
      </c>
      <c r="AA18" s="345">
        <v>0</v>
      </c>
      <c r="AB18" s="153">
        <v>15</v>
      </c>
      <c r="AC18" s="154">
        <v>7</v>
      </c>
      <c r="AD18" s="346">
        <v>2</v>
      </c>
      <c r="AE18" s="345">
        <v>0</v>
      </c>
      <c r="AF18" s="153">
        <v>15</v>
      </c>
      <c r="AG18" s="154">
        <v>12</v>
      </c>
      <c r="AH18" s="346">
        <v>2</v>
      </c>
      <c r="AI18" s="345">
        <v>0</v>
      </c>
      <c r="AJ18" s="153">
        <v>15</v>
      </c>
      <c r="AK18" s="154">
        <v>10</v>
      </c>
      <c r="AL18" s="346">
        <v>2</v>
      </c>
      <c r="AM18" s="345">
        <v>0</v>
      </c>
      <c r="AN18" s="153">
        <v>16</v>
      </c>
      <c r="AO18" s="154">
        <v>14</v>
      </c>
      <c r="AP18" s="346">
        <v>2</v>
      </c>
      <c r="AQ18" s="345">
        <v>0</v>
      </c>
      <c r="AR18" s="153">
        <v>21</v>
      </c>
      <c r="AS18" s="154">
        <v>10</v>
      </c>
      <c r="AT18" s="346">
        <v>2</v>
      </c>
      <c r="AU18" s="345">
        <v>0</v>
      </c>
      <c r="AV18" s="79"/>
      <c r="AW18" s="80"/>
      <c r="AX18" s="310"/>
      <c r="AY18" s="308"/>
      <c r="AZ18" s="255"/>
      <c r="BA18" s="304">
        <f t="shared" ref="BA18" si="8">BZ18</f>
        <v>9</v>
      </c>
      <c r="BB18" s="305"/>
      <c r="BC18" s="256"/>
      <c r="BD18" s="304">
        <f t="shared" ref="BD18" si="9">BO18</f>
        <v>17</v>
      </c>
      <c r="BE18" s="305"/>
      <c r="BF18" s="256"/>
      <c r="BG18" s="304">
        <f t="shared" ref="BG18" si="10">BW18</f>
        <v>79</v>
      </c>
      <c r="BH18" s="305"/>
      <c r="BI18" s="255"/>
      <c r="BJ18" s="255"/>
      <c r="BK18" s="302">
        <f>AX18+AT18+AP18+AL18+AH18+AD18+Z18+V18+N18+J18+F18</f>
        <v>19</v>
      </c>
      <c r="BL18" s="302"/>
      <c r="BM18" s="302">
        <f>AY18+AU18+AQ18+AM18+AI18+AE18+AA18+W18+O18+K18+G18</f>
        <v>2</v>
      </c>
      <c r="BN18" s="302"/>
      <c r="BO18" s="303">
        <f t="shared" ref="BO18" si="11">BK18-BM18</f>
        <v>17</v>
      </c>
      <c r="BP18" s="303"/>
      <c r="BQ18" s="255"/>
      <c r="BS18" s="299">
        <f>SUM(D18:D20,H18:H20,L18:L20,T18:T20,X18:X20,AB18:AB20,AF18:AF20,AJ18:AJ20,AN18:AN20,AR18:AR20,AV18:AV20)</f>
        <v>314</v>
      </c>
      <c r="BT18" s="299"/>
      <c r="BU18" s="299">
        <f>SUM(E18:E20,I18:I20,M18:M20,U18:U20,Y18:Y20,AC18:AC20,AG18:AG20,AK18:AK20,AO18:AO20,AS18:AS20,AW18:AW20)</f>
        <v>235</v>
      </c>
      <c r="BV18" s="299"/>
      <c r="BW18" s="300">
        <f>BS18-BU18</f>
        <v>79</v>
      </c>
      <c r="BX18" s="300"/>
      <c r="BZ18" s="301">
        <f>CC18+CD18+CE18+CF18+CG18+CH18+CI18+CJ18+CK18+CL18+CM18+CN18</f>
        <v>9</v>
      </c>
      <c r="CA18" s="301"/>
      <c r="CB18" s="301"/>
      <c r="CC18" s="295" t="str">
        <f>IF(F18-G18=2, "1",IF(F18-G18=1, "1",IF(F18-G18=-1,"0","0")))</f>
        <v>1</v>
      </c>
      <c r="CD18" s="295" t="str">
        <f>IF(J18-K18=2, "1",IF(J18-K18=1, "1",IF(J18-K18=-1,"0","0")))</f>
        <v>1</v>
      </c>
      <c r="CE18" s="295" t="str">
        <f>IF(N18-O18=2, "1",IF(N18-O18=1, "1",IF(N18-O18=-1,"0","0")))</f>
        <v>0</v>
      </c>
      <c r="CF18" s="294" t="str">
        <f>IF(R18-S18=2, "1",IF(R18-S18=1, "1",IF(R18-S18=-1,"0","0")))</f>
        <v>0</v>
      </c>
      <c r="CG18" s="295" t="str">
        <f>IF(V18-W18=2, "1",IF(V18-W18=1, "1",IF(V18-W18=-1,"0","0")))</f>
        <v>1</v>
      </c>
      <c r="CH18" s="295" t="str">
        <f>IF(Z18-AA18=2, "1",IF(Z18-AA18=1, "1",IF(Z18-AA18=-1,"0","0")))</f>
        <v>1</v>
      </c>
      <c r="CI18" s="295" t="str">
        <f>IF(AD18-AE18=2, "1",IF(AD18-AE18=1, "1",IF(AD18-AE18=-1,"0","0")))</f>
        <v>1</v>
      </c>
      <c r="CJ18" s="295" t="str">
        <f>IF(AH18-AI18=2, "1",IF(AH18-AI18=1, "1",IF(AH18-AI18=-1,"0","0")))</f>
        <v>1</v>
      </c>
      <c r="CK18" s="295" t="str">
        <f>IF(AL18-AM18=2, "1",IF(AL18-AM18=1, "1",IF(AL18-AM18=-1,"0","0")))</f>
        <v>1</v>
      </c>
      <c r="CL18" s="295" t="str">
        <f>IF(AP18-AQ18=2, "1",IF(AP18-AQ18=1, "1",IF(AP18-AQ18=-1,"0","0")))</f>
        <v>1</v>
      </c>
      <c r="CM18" s="295" t="str">
        <f>IF(AT18-AU18=2, "1",IF(AT18-AU18=1, "1",IF(AT18-AU18=-1,"0","0")))</f>
        <v>1</v>
      </c>
      <c r="CN18" s="295" t="str">
        <f>IF(AX18-AY18=2, "1",IF(AX18-AY18=1, "1",IF(AX18-AY18=-1,"0","0")))</f>
        <v>0</v>
      </c>
    </row>
    <row r="19" spans="1:92" ht="12" customHeight="1" thickTop="1" thickBot="1" x14ac:dyDescent="0.3">
      <c r="A19" s="168" t="s">
        <v>90</v>
      </c>
      <c r="B19" s="306"/>
      <c r="C19" s="307"/>
      <c r="D19" s="33">
        <f>Q10</f>
        <v>16</v>
      </c>
      <c r="E19" s="34">
        <f>P10</f>
        <v>14</v>
      </c>
      <c r="F19" s="347"/>
      <c r="G19" s="348"/>
      <c r="H19" s="81">
        <f>Q13</f>
        <v>15</v>
      </c>
      <c r="I19" s="82">
        <f>P13</f>
        <v>13</v>
      </c>
      <c r="J19" s="310"/>
      <c r="K19" s="308"/>
      <c r="L19" s="116">
        <f>Q16</f>
        <v>6</v>
      </c>
      <c r="M19" s="82">
        <f>P16</f>
        <v>15</v>
      </c>
      <c r="N19" s="310"/>
      <c r="O19" s="308"/>
      <c r="P19" s="309"/>
      <c r="Q19" s="309"/>
      <c r="R19" s="309"/>
      <c r="S19" s="309"/>
      <c r="T19" s="155">
        <v>15</v>
      </c>
      <c r="U19" s="156">
        <v>10</v>
      </c>
      <c r="V19" s="346"/>
      <c r="W19" s="345"/>
      <c r="X19" s="155">
        <v>15</v>
      </c>
      <c r="Y19" s="156">
        <v>13</v>
      </c>
      <c r="Z19" s="346"/>
      <c r="AA19" s="345"/>
      <c r="AB19" s="155">
        <v>15</v>
      </c>
      <c r="AC19" s="156">
        <v>8</v>
      </c>
      <c r="AD19" s="346"/>
      <c r="AE19" s="345"/>
      <c r="AF19" s="155">
        <v>15</v>
      </c>
      <c r="AG19" s="156">
        <v>12</v>
      </c>
      <c r="AH19" s="346"/>
      <c r="AI19" s="345"/>
      <c r="AJ19" s="155">
        <v>15</v>
      </c>
      <c r="AK19" s="156">
        <v>8</v>
      </c>
      <c r="AL19" s="346"/>
      <c r="AM19" s="345"/>
      <c r="AN19" s="155">
        <v>15</v>
      </c>
      <c r="AO19" s="156">
        <v>9</v>
      </c>
      <c r="AP19" s="346"/>
      <c r="AQ19" s="345"/>
      <c r="AR19" s="155">
        <v>21</v>
      </c>
      <c r="AS19" s="156">
        <v>8</v>
      </c>
      <c r="AT19" s="346"/>
      <c r="AU19" s="345"/>
      <c r="AV19" s="81"/>
      <c r="AW19" s="82"/>
      <c r="AX19" s="310"/>
      <c r="AY19" s="308"/>
      <c r="AZ19" s="255"/>
      <c r="BA19" s="304"/>
      <c r="BB19" s="305"/>
      <c r="BC19" s="256"/>
      <c r="BD19" s="304"/>
      <c r="BE19" s="305"/>
      <c r="BF19" s="256"/>
      <c r="BG19" s="304"/>
      <c r="BH19" s="305"/>
      <c r="BI19" s="255"/>
      <c r="BJ19" s="255"/>
      <c r="BK19" s="302"/>
      <c r="BL19" s="302"/>
      <c r="BM19" s="302"/>
      <c r="BN19" s="302"/>
      <c r="BO19" s="303"/>
      <c r="BP19" s="303"/>
      <c r="BQ19" s="255"/>
      <c r="BS19" s="299"/>
      <c r="BT19" s="299"/>
      <c r="BU19" s="299"/>
      <c r="BV19" s="299"/>
      <c r="BW19" s="300"/>
      <c r="BX19" s="300"/>
      <c r="BZ19" s="301"/>
      <c r="CA19" s="301"/>
      <c r="CB19" s="301"/>
      <c r="CC19" s="295"/>
      <c r="CD19" s="295"/>
      <c r="CE19" s="295"/>
      <c r="CF19" s="294"/>
      <c r="CG19" s="295"/>
      <c r="CH19" s="295"/>
      <c r="CI19" s="295"/>
      <c r="CJ19" s="295"/>
      <c r="CK19" s="295"/>
      <c r="CL19" s="295"/>
      <c r="CM19" s="295"/>
      <c r="CN19" s="295"/>
    </row>
    <row r="20" spans="1:92" ht="12" customHeight="1" thickTop="1" thickBot="1" x14ac:dyDescent="0.3">
      <c r="A20" s="169" t="s">
        <v>91</v>
      </c>
      <c r="B20" s="306"/>
      <c r="C20" s="307"/>
      <c r="D20" s="35">
        <f>Q11</f>
        <v>0</v>
      </c>
      <c r="E20" s="36">
        <f>P11</f>
        <v>0</v>
      </c>
      <c r="F20" s="347"/>
      <c r="G20" s="348"/>
      <c r="H20" s="83">
        <f>Q14</f>
        <v>0</v>
      </c>
      <c r="I20" s="84">
        <f>P14</f>
        <v>0</v>
      </c>
      <c r="J20" s="310"/>
      <c r="K20" s="308"/>
      <c r="L20" s="117">
        <f>Q17</f>
        <v>9</v>
      </c>
      <c r="M20" s="84">
        <f>P17</f>
        <v>15</v>
      </c>
      <c r="N20" s="310"/>
      <c r="O20" s="308"/>
      <c r="P20" s="309"/>
      <c r="Q20" s="309"/>
      <c r="R20" s="309"/>
      <c r="S20" s="309"/>
      <c r="T20" s="157"/>
      <c r="U20" s="158"/>
      <c r="V20" s="346"/>
      <c r="W20" s="345"/>
      <c r="X20" s="157"/>
      <c r="Y20" s="158"/>
      <c r="Z20" s="346"/>
      <c r="AA20" s="345"/>
      <c r="AB20" s="157"/>
      <c r="AC20" s="158"/>
      <c r="AD20" s="346"/>
      <c r="AE20" s="345"/>
      <c r="AF20" s="157"/>
      <c r="AG20" s="158"/>
      <c r="AH20" s="346"/>
      <c r="AI20" s="345"/>
      <c r="AJ20" s="157"/>
      <c r="AK20" s="158"/>
      <c r="AL20" s="346"/>
      <c r="AM20" s="345"/>
      <c r="AN20" s="157"/>
      <c r="AO20" s="158"/>
      <c r="AP20" s="346"/>
      <c r="AQ20" s="345"/>
      <c r="AR20" s="157"/>
      <c r="AS20" s="158"/>
      <c r="AT20" s="346"/>
      <c r="AU20" s="345"/>
      <c r="AV20" s="83"/>
      <c r="AW20" s="84"/>
      <c r="AX20" s="310"/>
      <c r="AY20" s="308"/>
      <c r="AZ20" s="255"/>
      <c r="BA20" s="304"/>
      <c r="BB20" s="305"/>
      <c r="BC20" s="256"/>
      <c r="BD20" s="304"/>
      <c r="BE20" s="305"/>
      <c r="BF20" s="256"/>
      <c r="BG20" s="304"/>
      <c r="BH20" s="305"/>
      <c r="BI20" s="255"/>
      <c r="BJ20" s="255"/>
      <c r="BK20" s="302"/>
      <c r="BL20" s="302"/>
      <c r="BM20" s="302"/>
      <c r="BN20" s="302"/>
      <c r="BO20" s="303"/>
      <c r="BP20" s="303"/>
      <c r="BQ20" s="255"/>
      <c r="BS20" s="299"/>
      <c r="BT20" s="299"/>
      <c r="BU20" s="299"/>
      <c r="BV20" s="299"/>
      <c r="BW20" s="300"/>
      <c r="BX20" s="300"/>
      <c r="BZ20" s="301"/>
      <c r="CA20" s="301"/>
      <c r="CB20" s="301"/>
      <c r="CC20" s="295"/>
      <c r="CD20" s="295"/>
      <c r="CE20" s="295"/>
      <c r="CF20" s="294"/>
      <c r="CG20" s="295"/>
      <c r="CH20" s="295"/>
      <c r="CI20" s="295"/>
      <c r="CJ20" s="295"/>
      <c r="CK20" s="295"/>
      <c r="CL20" s="295"/>
      <c r="CM20" s="295"/>
      <c r="CN20" s="295"/>
    </row>
    <row r="21" spans="1:92" ht="12" customHeight="1" thickTop="1" thickBot="1" x14ac:dyDescent="0.3">
      <c r="A21" s="167" t="s">
        <v>89</v>
      </c>
      <c r="B21" s="306" t="s">
        <v>15</v>
      </c>
      <c r="C21" s="307" t="s">
        <v>30</v>
      </c>
      <c r="D21" s="37">
        <f>U9</f>
        <v>6</v>
      </c>
      <c r="E21" s="38">
        <f>T9</f>
        <v>15</v>
      </c>
      <c r="F21" s="343">
        <f>W9</f>
        <v>0</v>
      </c>
      <c r="G21" s="344">
        <f>V9</f>
        <v>2</v>
      </c>
      <c r="H21" s="85">
        <f>U12</f>
        <v>15</v>
      </c>
      <c r="I21" s="86">
        <f>T12</f>
        <v>7</v>
      </c>
      <c r="J21" s="343">
        <f>W12</f>
        <v>2</v>
      </c>
      <c r="K21" s="344">
        <f>V12</f>
        <v>1</v>
      </c>
      <c r="L21" s="118">
        <f>U15</f>
        <v>15</v>
      </c>
      <c r="M21" s="38">
        <f>T15</f>
        <v>13</v>
      </c>
      <c r="N21" s="343">
        <f>W15</f>
        <v>1</v>
      </c>
      <c r="O21" s="344">
        <f>V15</f>
        <v>2</v>
      </c>
      <c r="P21" s="118">
        <f>U18</f>
        <v>13</v>
      </c>
      <c r="Q21" s="38">
        <f>T18</f>
        <v>15</v>
      </c>
      <c r="R21" s="343">
        <f>W18</f>
        <v>0</v>
      </c>
      <c r="S21" s="344">
        <f>V18</f>
        <v>2</v>
      </c>
      <c r="T21" s="309" t="s">
        <v>84</v>
      </c>
      <c r="U21" s="309"/>
      <c r="V21" s="309"/>
      <c r="W21" s="309"/>
      <c r="X21" s="179">
        <v>15</v>
      </c>
      <c r="Y21" s="180">
        <v>12</v>
      </c>
      <c r="Z21" s="341">
        <v>2</v>
      </c>
      <c r="AA21" s="342">
        <v>1</v>
      </c>
      <c r="AB21" s="179">
        <v>0</v>
      </c>
      <c r="AC21" s="180">
        <v>15</v>
      </c>
      <c r="AD21" s="341">
        <v>0</v>
      </c>
      <c r="AE21" s="342">
        <v>2</v>
      </c>
      <c r="AF21" s="179">
        <v>15</v>
      </c>
      <c r="AG21" s="180">
        <v>6</v>
      </c>
      <c r="AH21" s="341">
        <v>2</v>
      </c>
      <c r="AI21" s="342">
        <v>0</v>
      </c>
      <c r="AJ21" s="179">
        <v>15</v>
      </c>
      <c r="AK21" s="180">
        <v>6</v>
      </c>
      <c r="AL21" s="341">
        <v>2</v>
      </c>
      <c r="AM21" s="342">
        <v>0</v>
      </c>
      <c r="AN21" s="179">
        <v>15</v>
      </c>
      <c r="AO21" s="180">
        <v>12</v>
      </c>
      <c r="AP21" s="341">
        <v>2</v>
      </c>
      <c r="AQ21" s="342">
        <v>0</v>
      </c>
      <c r="AR21" s="179">
        <v>15</v>
      </c>
      <c r="AS21" s="180">
        <v>1</v>
      </c>
      <c r="AT21" s="341">
        <v>2</v>
      </c>
      <c r="AU21" s="342">
        <v>0</v>
      </c>
      <c r="AV21" s="179"/>
      <c r="AW21" s="180"/>
      <c r="AX21" s="341"/>
      <c r="AY21" s="342"/>
      <c r="AZ21" s="255"/>
      <c r="BA21" s="304">
        <f t="shared" ref="BA21" si="12">BZ21</f>
        <v>6</v>
      </c>
      <c r="BB21" s="305"/>
      <c r="BC21" s="256"/>
      <c r="BD21" s="304">
        <f t="shared" ref="BD21" si="13">BO21</f>
        <v>3</v>
      </c>
      <c r="BE21" s="305"/>
      <c r="BF21" s="256"/>
      <c r="BG21" s="304">
        <f t="shared" ref="BG21" si="14">BW21</f>
        <v>32</v>
      </c>
      <c r="BH21" s="305"/>
      <c r="BI21" s="255"/>
      <c r="BJ21" s="255"/>
      <c r="BK21" s="302">
        <f>AX21+AT21+AP21+AL21+AH21+AD21+Z21+R21+N21+J21+F21</f>
        <v>13</v>
      </c>
      <c r="BL21" s="302"/>
      <c r="BM21" s="302">
        <f>AY21+AU21+AQ21+AM21+AI21+AE21+AA21+S21+O21+K21+G21</f>
        <v>10</v>
      </c>
      <c r="BN21" s="302"/>
      <c r="BO21" s="303">
        <f t="shared" ref="BO21" si="15">BK21-BM21</f>
        <v>3</v>
      </c>
      <c r="BP21" s="303"/>
      <c r="BQ21" s="255"/>
      <c r="BS21" s="299">
        <f>SUM(D21:D23,H21:H23,L21:L23,P21:P23,X21:X23,AB21:AB23,AF21:AF23,AJ21:AJ23,AN21:AN23,AR21:AR23,AV21:AV23)</f>
        <v>276</v>
      </c>
      <c r="BT21" s="299"/>
      <c r="BU21" s="299">
        <f>SUM(E21:E23,I21:I23,M21:M23,Q21:Q23,Y21:Y23,AC21:AC23,AG21:AG23,AK21:AK23,AO21:AO23,AS21:AS23,AW21:AW23)</f>
        <v>244</v>
      </c>
      <c r="BV21" s="299"/>
      <c r="BW21" s="300">
        <f>BS21-BU21</f>
        <v>32</v>
      </c>
      <c r="BX21" s="300"/>
      <c r="BZ21" s="301">
        <f>CC21+CD21+CE21+CF21+CG21+CH21+CI21+CJ21+CK21+CL21+CM21+CN21</f>
        <v>6</v>
      </c>
      <c r="CA21" s="301"/>
      <c r="CB21" s="301"/>
      <c r="CC21" s="295" t="str">
        <f>IF(F21-G21=2, "1",IF(F21-G21=1, "1",IF(F21-G21=-1,"0","0")))</f>
        <v>0</v>
      </c>
      <c r="CD21" s="295" t="str">
        <f>IF(J21-K21=2, "1",IF(J21-K21=1, "1",IF(J21-K21=-1,"0","0")))</f>
        <v>1</v>
      </c>
      <c r="CE21" s="295" t="str">
        <f>IF(N21-O21=2, "1",IF(N21-O21=1, "1",IF(N21-O21=-1,"0","0")))</f>
        <v>0</v>
      </c>
      <c r="CF21" s="295" t="str">
        <f>IF(R21-S21=2, "1",IF(R21-S21=1, "1",IF(R21-S21=-1,"0","0")))</f>
        <v>0</v>
      </c>
      <c r="CG21" s="294" t="str">
        <f>IF(V21-W21=2, "1",IF(V21-W21=1, "1",IF(V21-W21=-1,"0","0")))</f>
        <v>0</v>
      </c>
      <c r="CH21" s="295" t="str">
        <f>IF(Z21-AA21=2, "1",IF(Z21-AA21=1, "1",IF(Z21-AA21=-1,"0","0")))</f>
        <v>1</v>
      </c>
      <c r="CI21" s="295" t="str">
        <f>IF(AD21-AE21=2, "1",IF(AD21-AE21=1, "1",IF(AD21-AE21=-1,"0","0")))</f>
        <v>0</v>
      </c>
      <c r="CJ21" s="295" t="str">
        <f>IF(AH21-AI21=2, "1",IF(AH21-AI21=1, "1",IF(AH21-AI21=-1,"0","0")))</f>
        <v>1</v>
      </c>
      <c r="CK21" s="295" t="str">
        <f>IF(AL21-AM21=2, "1",IF(AL21-AM21=1, "1",IF(AL21-AM21=-1,"0","0")))</f>
        <v>1</v>
      </c>
      <c r="CL21" s="295" t="str">
        <f>IF(AP21-AQ21=2, "1",IF(AP21-AQ21=1, "1",IF(AP21-AQ21=-1,"0","0")))</f>
        <v>1</v>
      </c>
      <c r="CM21" s="295" t="str">
        <f>IF(AT21-AU21=2, "1",IF(AT21-AU21=1, "1",IF(AT21-AU21=-1,"0","0")))</f>
        <v>1</v>
      </c>
      <c r="CN21" s="295" t="str">
        <f>IF(AX21-AY21=2, "1",IF(AX21-AY21=1, "1",IF(AX21-AY21=-1,"0","0")))</f>
        <v>0</v>
      </c>
    </row>
    <row r="22" spans="1:92" ht="12" customHeight="1" thickTop="1" thickBot="1" x14ac:dyDescent="0.3">
      <c r="A22" s="168" t="s">
        <v>90</v>
      </c>
      <c r="B22" s="306"/>
      <c r="C22" s="307"/>
      <c r="D22" s="39">
        <f>U10</f>
        <v>11</v>
      </c>
      <c r="E22" s="40">
        <f>T10</f>
        <v>15</v>
      </c>
      <c r="F22" s="343"/>
      <c r="G22" s="344"/>
      <c r="H22" s="87">
        <f>U13</f>
        <v>5</v>
      </c>
      <c r="I22" s="40">
        <f>T13</f>
        <v>15</v>
      </c>
      <c r="J22" s="343"/>
      <c r="K22" s="344"/>
      <c r="L22" s="87">
        <f>U16</f>
        <v>11</v>
      </c>
      <c r="M22" s="40">
        <f>T16</f>
        <v>15</v>
      </c>
      <c r="N22" s="343"/>
      <c r="O22" s="344"/>
      <c r="P22" s="87">
        <f>U19</f>
        <v>10</v>
      </c>
      <c r="Q22" s="40">
        <f>T19</f>
        <v>15</v>
      </c>
      <c r="R22" s="343"/>
      <c r="S22" s="344"/>
      <c r="T22" s="309"/>
      <c r="U22" s="309"/>
      <c r="V22" s="309"/>
      <c r="W22" s="309"/>
      <c r="X22" s="181">
        <v>13</v>
      </c>
      <c r="Y22" s="182">
        <v>15</v>
      </c>
      <c r="Z22" s="341"/>
      <c r="AA22" s="342"/>
      <c r="AB22" s="181">
        <v>0</v>
      </c>
      <c r="AC22" s="182">
        <v>15</v>
      </c>
      <c r="AD22" s="341"/>
      <c r="AE22" s="342"/>
      <c r="AF22" s="181">
        <v>15</v>
      </c>
      <c r="AG22" s="182">
        <v>5</v>
      </c>
      <c r="AH22" s="341"/>
      <c r="AI22" s="342"/>
      <c r="AJ22" s="181">
        <v>15</v>
      </c>
      <c r="AK22" s="182">
        <v>5</v>
      </c>
      <c r="AL22" s="341"/>
      <c r="AM22" s="342"/>
      <c r="AN22" s="181">
        <v>15</v>
      </c>
      <c r="AO22" s="182">
        <v>2</v>
      </c>
      <c r="AP22" s="341"/>
      <c r="AQ22" s="342"/>
      <c r="AR22" s="181">
        <v>15</v>
      </c>
      <c r="AS22" s="182">
        <v>0</v>
      </c>
      <c r="AT22" s="341"/>
      <c r="AU22" s="342"/>
      <c r="AV22" s="181"/>
      <c r="AW22" s="182"/>
      <c r="AX22" s="341"/>
      <c r="AY22" s="342"/>
      <c r="AZ22" s="255"/>
      <c r="BA22" s="304"/>
      <c r="BB22" s="305"/>
      <c r="BC22" s="256"/>
      <c r="BD22" s="304"/>
      <c r="BE22" s="305"/>
      <c r="BF22" s="256"/>
      <c r="BG22" s="304"/>
      <c r="BH22" s="305"/>
      <c r="BI22" s="255"/>
      <c r="BJ22" s="255"/>
      <c r="BK22" s="302"/>
      <c r="BL22" s="302"/>
      <c r="BM22" s="302"/>
      <c r="BN22" s="302"/>
      <c r="BO22" s="303"/>
      <c r="BP22" s="303"/>
      <c r="BQ22" s="255"/>
      <c r="BS22" s="299"/>
      <c r="BT22" s="299"/>
      <c r="BU22" s="299"/>
      <c r="BV22" s="299"/>
      <c r="BW22" s="300"/>
      <c r="BX22" s="300"/>
      <c r="BZ22" s="301"/>
      <c r="CA22" s="301"/>
      <c r="CB22" s="301"/>
      <c r="CC22" s="295"/>
      <c r="CD22" s="295"/>
      <c r="CE22" s="295"/>
      <c r="CF22" s="295"/>
      <c r="CG22" s="294"/>
      <c r="CH22" s="295"/>
      <c r="CI22" s="295"/>
      <c r="CJ22" s="295"/>
      <c r="CK22" s="295"/>
      <c r="CL22" s="295"/>
      <c r="CM22" s="295"/>
      <c r="CN22" s="295"/>
    </row>
    <row r="23" spans="1:92" ht="12" customHeight="1" thickTop="1" thickBot="1" x14ac:dyDescent="0.3">
      <c r="A23" s="169" t="s">
        <v>91</v>
      </c>
      <c r="B23" s="306"/>
      <c r="C23" s="307"/>
      <c r="D23" s="41">
        <f>U11</f>
        <v>0</v>
      </c>
      <c r="E23" s="42">
        <f>T11</f>
        <v>0</v>
      </c>
      <c r="F23" s="343"/>
      <c r="G23" s="344"/>
      <c r="H23" s="88">
        <f>U14</f>
        <v>16</v>
      </c>
      <c r="I23" s="89">
        <f>T14</f>
        <v>14</v>
      </c>
      <c r="J23" s="343"/>
      <c r="K23" s="344"/>
      <c r="L23" s="119">
        <f>U17</f>
        <v>11</v>
      </c>
      <c r="M23" s="42">
        <f>T17</f>
        <v>15</v>
      </c>
      <c r="N23" s="343"/>
      <c r="O23" s="344"/>
      <c r="P23" s="88">
        <f>U20</f>
        <v>0</v>
      </c>
      <c r="Q23" s="89">
        <f>T20</f>
        <v>0</v>
      </c>
      <c r="R23" s="343"/>
      <c r="S23" s="344"/>
      <c r="T23" s="309"/>
      <c r="U23" s="309"/>
      <c r="V23" s="309"/>
      <c r="W23" s="309"/>
      <c r="X23" s="183">
        <v>15</v>
      </c>
      <c r="Y23" s="184">
        <v>11</v>
      </c>
      <c r="Z23" s="341"/>
      <c r="AA23" s="342"/>
      <c r="AB23" s="183"/>
      <c r="AC23" s="184"/>
      <c r="AD23" s="341"/>
      <c r="AE23" s="342"/>
      <c r="AF23" s="183"/>
      <c r="AG23" s="184"/>
      <c r="AH23" s="341"/>
      <c r="AI23" s="342"/>
      <c r="AJ23" s="183"/>
      <c r="AK23" s="184"/>
      <c r="AL23" s="341"/>
      <c r="AM23" s="342"/>
      <c r="AN23" s="183"/>
      <c r="AO23" s="184"/>
      <c r="AP23" s="341"/>
      <c r="AQ23" s="342"/>
      <c r="AR23" s="183"/>
      <c r="AS23" s="184"/>
      <c r="AT23" s="341"/>
      <c r="AU23" s="342"/>
      <c r="AV23" s="183"/>
      <c r="AW23" s="184"/>
      <c r="AX23" s="341"/>
      <c r="AY23" s="342"/>
      <c r="AZ23" s="255"/>
      <c r="BA23" s="304"/>
      <c r="BB23" s="305"/>
      <c r="BC23" s="256"/>
      <c r="BD23" s="304"/>
      <c r="BE23" s="305"/>
      <c r="BF23" s="256"/>
      <c r="BG23" s="304"/>
      <c r="BH23" s="305"/>
      <c r="BI23" s="255"/>
      <c r="BJ23" s="255"/>
      <c r="BK23" s="302"/>
      <c r="BL23" s="302"/>
      <c r="BM23" s="302"/>
      <c r="BN23" s="302"/>
      <c r="BO23" s="303"/>
      <c r="BP23" s="303"/>
      <c r="BQ23" s="255"/>
      <c r="BS23" s="299"/>
      <c r="BT23" s="299"/>
      <c r="BU23" s="299"/>
      <c r="BV23" s="299"/>
      <c r="BW23" s="300"/>
      <c r="BX23" s="300"/>
      <c r="BZ23" s="301"/>
      <c r="CA23" s="301"/>
      <c r="CB23" s="301"/>
      <c r="CC23" s="295"/>
      <c r="CD23" s="295"/>
      <c r="CE23" s="295"/>
      <c r="CF23" s="295"/>
      <c r="CG23" s="294"/>
      <c r="CH23" s="295"/>
      <c r="CI23" s="295"/>
      <c r="CJ23" s="295"/>
      <c r="CK23" s="295"/>
      <c r="CL23" s="295"/>
      <c r="CM23" s="295"/>
      <c r="CN23" s="295"/>
    </row>
    <row r="24" spans="1:92" ht="12" customHeight="1" thickTop="1" thickBot="1" x14ac:dyDescent="0.3">
      <c r="A24" s="167" t="s">
        <v>89</v>
      </c>
      <c r="B24" s="306" t="s">
        <v>17</v>
      </c>
      <c r="C24" s="307" t="s">
        <v>78</v>
      </c>
      <c r="D24" s="43">
        <f>Y9</f>
        <v>7</v>
      </c>
      <c r="E24" s="44">
        <f>X9</f>
        <v>15</v>
      </c>
      <c r="F24" s="339">
        <f>AA9</f>
        <v>0</v>
      </c>
      <c r="G24" s="340">
        <f>Z9</f>
        <v>2</v>
      </c>
      <c r="H24" s="90">
        <f>Y12</f>
        <v>9</v>
      </c>
      <c r="I24" s="44">
        <f>X12</f>
        <v>15</v>
      </c>
      <c r="J24" s="339">
        <f>AA12</f>
        <v>1</v>
      </c>
      <c r="K24" s="340">
        <f>Z12</f>
        <v>2</v>
      </c>
      <c r="L24" s="43">
        <f>Y15</f>
        <v>6</v>
      </c>
      <c r="M24" s="44">
        <f>X15</f>
        <v>15</v>
      </c>
      <c r="N24" s="339">
        <f>AA15</f>
        <v>0</v>
      </c>
      <c r="O24" s="340">
        <f>Z15</f>
        <v>2</v>
      </c>
      <c r="P24" s="90">
        <f>Y18</f>
        <v>9</v>
      </c>
      <c r="Q24" s="44">
        <f>X18</f>
        <v>15</v>
      </c>
      <c r="R24" s="339">
        <f>AA18</f>
        <v>0</v>
      </c>
      <c r="S24" s="340">
        <f>Z18</f>
        <v>2</v>
      </c>
      <c r="T24" s="43">
        <f>Y21</f>
        <v>12</v>
      </c>
      <c r="U24" s="44">
        <f>X21</f>
        <v>15</v>
      </c>
      <c r="V24" s="339">
        <f>AA21</f>
        <v>1</v>
      </c>
      <c r="W24" s="340">
        <f>Z21</f>
        <v>2</v>
      </c>
      <c r="X24" s="309" t="s">
        <v>84</v>
      </c>
      <c r="Y24" s="309"/>
      <c r="Z24" s="309"/>
      <c r="AA24" s="309"/>
      <c r="AB24" s="173">
        <v>15</v>
      </c>
      <c r="AC24" s="174">
        <v>13</v>
      </c>
      <c r="AD24" s="337">
        <v>2</v>
      </c>
      <c r="AE24" s="338">
        <v>0</v>
      </c>
      <c r="AF24" s="173">
        <v>18</v>
      </c>
      <c r="AG24" s="174">
        <v>16</v>
      </c>
      <c r="AH24" s="337">
        <v>2</v>
      </c>
      <c r="AI24" s="338">
        <v>0</v>
      </c>
      <c r="AJ24" s="173">
        <v>15</v>
      </c>
      <c r="AK24" s="174">
        <v>9</v>
      </c>
      <c r="AL24" s="337">
        <v>2</v>
      </c>
      <c r="AM24" s="338">
        <v>0</v>
      </c>
      <c r="AN24" s="173">
        <v>15</v>
      </c>
      <c r="AO24" s="174">
        <v>9</v>
      </c>
      <c r="AP24" s="337">
        <v>2</v>
      </c>
      <c r="AQ24" s="338">
        <v>0</v>
      </c>
      <c r="AR24" s="141">
        <v>15</v>
      </c>
      <c r="AS24" s="142">
        <v>0</v>
      </c>
      <c r="AT24" s="375">
        <v>2</v>
      </c>
      <c r="AU24" s="376">
        <v>0</v>
      </c>
      <c r="AV24" s="173"/>
      <c r="AW24" s="174"/>
      <c r="AX24" s="337"/>
      <c r="AY24" s="338"/>
      <c r="AZ24" s="255"/>
      <c r="BA24" s="304">
        <f t="shared" ref="BA24" si="16">BZ24</f>
        <v>5</v>
      </c>
      <c r="BB24" s="305"/>
      <c r="BC24" s="256"/>
      <c r="BD24" s="304">
        <f t="shared" ref="BD24" si="17">BO24</f>
        <v>2</v>
      </c>
      <c r="BE24" s="305"/>
      <c r="BF24" s="256"/>
      <c r="BG24" s="304">
        <f t="shared" ref="BG24" si="18">BW24</f>
        <v>5</v>
      </c>
      <c r="BH24" s="305"/>
      <c r="BI24" s="255"/>
      <c r="BJ24" s="255"/>
      <c r="BK24" s="302">
        <f>AX24+AT24+AP24+AL24+AH24+AD24+V24+R24+N24+J24+F24</f>
        <v>12</v>
      </c>
      <c r="BL24" s="302"/>
      <c r="BM24" s="302">
        <f>AY24+AU24+AQ24+AM24+AI24+AE24+W24+S24+O24+K24+G24</f>
        <v>10</v>
      </c>
      <c r="BN24" s="302"/>
      <c r="BO24" s="303">
        <f t="shared" ref="BO24" si="19">BK24-BM24</f>
        <v>2</v>
      </c>
      <c r="BP24" s="303"/>
      <c r="BQ24" s="255"/>
      <c r="BS24" s="299">
        <f>SUM(D24:D26,H24:H26,L24:L26,P24:P26,T24:T26,AB24:AB26,AF24:AF26,AJ24:AJ26,AN24:AN26,AR24:AR26,AV24:AV26)</f>
        <v>289</v>
      </c>
      <c r="BT24" s="299"/>
      <c r="BU24" s="299">
        <f>SUM(E24:E26,I24:I26,M24:M26,Q24:Q26,U24:U26,AC24:AC26,AG24:AG26,AK24:AK26,AO24:AO26,AS24:AS26,AW24:AW26)</f>
        <v>284</v>
      </c>
      <c r="BV24" s="299"/>
      <c r="BW24" s="300">
        <f>BS24-BU24</f>
        <v>5</v>
      </c>
      <c r="BX24" s="300"/>
      <c r="BZ24" s="301">
        <f>CC24+CD24+CE24+CF24+CG24+CH24+CI24+CJ24+CK24+CL24+CM24+CN24</f>
        <v>5</v>
      </c>
      <c r="CA24" s="301"/>
      <c r="CB24" s="301"/>
      <c r="CC24" s="295" t="str">
        <f>IF(F24-G24=2, "1",IF(F24-G24=1, "1",IF(F24-G24=-1,"0","0")))</f>
        <v>0</v>
      </c>
      <c r="CD24" s="295" t="str">
        <f>IF(J24-K24=2, "1",IF(J24-K24=1, "1",IF(J24-K24=-1,"0","0")))</f>
        <v>0</v>
      </c>
      <c r="CE24" s="295" t="str">
        <f>IF(N24-O24=2, "1",IF(N24-O24=1, "1",IF(N24-O24=-1,"0","0")))</f>
        <v>0</v>
      </c>
      <c r="CF24" s="295" t="str">
        <f>IF(R24-S24=2, "1",IF(R24-S24=1, "1",IF(R24-S24=-1,"0","0")))</f>
        <v>0</v>
      </c>
      <c r="CG24" s="295" t="str">
        <f>IF(V24-W24=2, "1",IF(V24-W24=1, "1",IF(V24-W24=-1,"0","0")))</f>
        <v>0</v>
      </c>
      <c r="CH24" s="294" t="str">
        <f>IF(Z24-AA24=2, "1",IF(Z24-AA24=1, "1",IF(Z24-AA24=-1,"0","0")))</f>
        <v>0</v>
      </c>
      <c r="CI24" s="295" t="str">
        <f>IF(AD24-AE24=2, "1",IF(AD24-AE24=1, "1",IF(AD24-AE24=-1,"0","0")))</f>
        <v>1</v>
      </c>
      <c r="CJ24" s="295" t="str">
        <f>IF(AH24-AI24=2, "1",IF(AH24-AI24=1, "1",IF(AH24-AI24=-1,"0","0")))</f>
        <v>1</v>
      </c>
      <c r="CK24" s="295" t="str">
        <f>IF(AL24-AM24=2, "1",IF(AL24-AM24=1, "1",IF(AL24-AM24=-1,"0","0")))</f>
        <v>1</v>
      </c>
      <c r="CL24" s="295" t="str">
        <f>IF(AP24-AQ24=2, "1",IF(AP24-AQ24=1, "1",IF(AP24-AQ24=-1,"0","0")))</f>
        <v>1</v>
      </c>
      <c r="CM24" s="295" t="str">
        <f>IF(AT24-AU24=2, "1",IF(AT24-AU24=1, "1",IF(AT24-AU24=-1,"0","0")))</f>
        <v>1</v>
      </c>
      <c r="CN24" s="295" t="str">
        <f>IF(AX24-AY24=2, "1",IF(AX24-AY24=1, "1",IF(AX24-AY24=-1,"0","0")))</f>
        <v>0</v>
      </c>
    </row>
    <row r="25" spans="1:92" ht="12" customHeight="1" thickTop="1" thickBot="1" x14ac:dyDescent="0.3">
      <c r="A25" s="168" t="s">
        <v>90</v>
      </c>
      <c r="B25" s="306"/>
      <c r="C25" s="307"/>
      <c r="D25" s="45">
        <f>Y10</f>
        <v>7</v>
      </c>
      <c r="E25" s="46">
        <f>X10</f>
        <v>15</v>
      </c>
      <c r="F25" s="339"/>
      <c r="G25" s="340"/>
      <c r="H25" s="91">
        <f>Y13</f>
        <v>16</v>
      </c>
      <c r="I25" s="46">
        <f>X13</f>
        <v>14</v>
      </c>
      <c r="J25" s="339"/>
      <c r="K25" s="340"/>
      <c r="L25" s="45">
        <f>Y16</f>
        <v>11</v>
      </c>
      <c r="M25" s="46">
        <f>X16</f>
        <v>15</v>
      </c>
      <c r="N25" s="339"/>
      <c r="O25" s="340"/>
      <c r="P25" s="91">
        <f>Y19</f>
        <v>13</v>
      </c>
      <c r="Q25" s="46">
        <f>X19</f>
        <v>15</v>
      </c>
      <c r="R25" s="339"/>
      <c r="S25" s="340"/>
      <c r="T25" s="45">
        <f>Y22</f>
        <v>15</v>
      </c>
      <c r="U25" s="46">
        <f>X22</f>
        <v>13</v>
      </c>
      <c r="V25" s="339"/>
      <c r="W25" s="340"/>
      <c r="X25" s="309"/>
      <c r="Y25" s="309"/>
      <c r="Z25" s="309"/>
      <c r="AA25" s="309"/>
      <c r="AB25" s="175">
        <v>16</v>
      </c>
      <c r="AC25" s="176">
        <v>14</v>
      </c>
      <c r="AD25" s="337"/>
      <c r="AE25" s="338"/>
      <c r="AF25" s="175">
        <v>15</v>
      </c>
      <c r="AG25" s="176">
        <v>12</v>
      </c>
      <c r="AH25" s="337"/>
      <c r="AI25" s="338"/>
      <c r="AJ25" s="175">
        <v>20</v>
      </c>
      <c r="AK25" s="176">
        <v>18</v>
      </c>
      <c r="AL25" s="337"/>
      <c r="AM25" s="338"/>
      <c r="AN25" s="175">
        <v>18</v>
      </c>
      <c r="AO25" s="176">
        <v>16</v>
      </c>
      <c r="AP25" s="337"/>
      <c r="AQ25" s="338"/>
      <c r="AR25" s="143">
        <v>15</v>
      </c>
      <c r="AS25" s="144">
        <v>0</v>
      </c>
      <c r="AT25" s="375"/>
      <c r="AU25" s="376"/>
      <c r="AV25" s="175"/>
      <c r="AW25" s="176"/>
      <c r="AX25" s="337"/>
      <c r="AY25" s="338"/>
      <c r="AZ25" s="255"/>
      <c r="BA25" s="304"/>
      <c r="BB25" s="305"/>
      <c r="BC25" s="256"/>
      <c r="BD25" s="304"/>
      <c r="BE25" s="305"/>
      <c r="BF25" s="256"/>
      <c r="BG25" s="304"/>
      <c r="BH25" s="305"/>
      <c r="BI25" s="255"/>
      <c r="BJ25" s="255"/>
      <c r="BK25" s="302"/>
      <c r="BL25" s="302"/>
      <c r="BM25" s="302"/>
      <c r="BN25" s="302"/>
      <c r="BO25" s="303"/>
      <c r="BP25" s="303"/>
      <c r="BQ25" s="255"/>
      <c r="BS25" s="299"/>
      <c r="BT25" s="299"/>
      <c r="BU25" s="299"/>
      <c r="BV25" s="299"/>
      <c r="BW25" s="300"/>
      <c r="BX25" s="300"/>
      <c r="BZ25" s="301"/>
      <c r="CA25" s="301"/>
      <c r="CB25" s="301"/>
      <c r="CC25" s="295"/>
      <c r="CD25" s="295"/>
      <c r="CE25" s="295"/>
      <c r="CF25" s="295"/>
      <c r="CG25" s="295"/>
      <c r="CH25" s="294"/>
      <c r="CI25" s="295"/>
      <c r="CJ25" s="295"/>
      <c r="CK25" s="295"/>
      <c r="CL25" s="295"/>
      <c r="CM25" s="295"/>
      <c r="CN25" s="295"/>
    </row>
    <row r="26" spans="1:92" ht="12" customHeight="1" thickTop="1" thickBot="1" x14ac:dyDescent="0.3">
      <c r="A26" s="169" t="s">
        <v>91</v>
      </c>
      <c r="B26" s="306"/>
      <c r="C26" s="307"/>
      <c r="D26" s="47">
        <f>Y11</f>
        <v>0</v>
      </c>
      <c r="E26" s="48">
        <f>X11</f>
        <v>0</v>
      </c>
      <c r="F26" s="339"/>
      <c r="G26" s="340"/>
      <c r="H26" s="92">
        <f>Y14</f>
        <v>11</v>
      </c>
      <c r="I26" s="48">
        <f>X14</f>
        <v>15</v>
      </c>
      <c r="J26" s="339"/>
      <c r="K26" s="340"/>
      <c r="L26" s="47">
        <f>Y17</f>
        <v>0</v>
      </c>
      <c r="M26" s="48">
        <f>X17</f>
        <v>0</v>
      </c>
      <c r="N26" s="339"/>
      <c r="O26" s="340"/>
      <c r="P26" s="135">
        <f>Y20</f>
        <v>0</v>
      </c>
      <c r="Q26" s="136">
        <f>X20</f>
        <v>0</v>
      </c>
      <c r="R26" s="339"/>
      <c r="S26" s="340"/>
      <c r="T26" s="47">
        <f>Y23</f>
        <v>11</v>
      </c>
      <c r="U26" s="48">
        <f>X23</f>
        <v>15</v>
      </c>
      <c r="V26" s="339"/>
      <c r="W26" s="340"/>
      <c r="X26" s="309"/>
      <c r="Y26" s="309"/>
      <c r="Z26" s="309"/>
      <c r="AA26" s="309"/>
      <c r="AB26" s="177"/>
      <c r="AC26" s="178"/>
      <c r="AD26" s="337"/>
      <c r="AE26" s="338"/>
      <c r="AF26" s="177"/>
      <c r="AG26" s="178"/>
      <c r="AH26" s="337"/>
      <c r="AI26" s="338"/>
      <c r="AJ26" s="177"/>
      <c r="AK26" s="178"/>
      <c r="AL26" s="337"/>
      <c r="AM26" s="338"/>
      <c r="AN26" s="177"/>
      <c r="AO26" s="178"/>
      <c r="AP26" s="337"/>
      <c r="AQ26" s="338"/>
      <c r="AR26" s="145"/>
      <c r="AS26" s="146"/>
      <c r="AT26" s="375"/>
      <c r="AU26" s="376"/>
      <c r="AV26" s="177"/>
      <c r="AW26" s="178"/>
      <c r="AX26" s="337"/>
      <c r="AY26" s="338"/>
      <c r="AZ26" s="255"/>
      <c r="BA26" s="304"/>
      <c r="BB26" s="305"/>
      <c r="BC26" s="256"/>
      <c r="BD26" s="304"/>
      <c r="BE26" s="305"/>
      <c r="BF26" s="256"/>
      <c r="BG26" s="304"/>
      <c r="BH26" s="305"/>
      <c r="BI26" s="255"/>
      <c r="BJ26" s="255"/>
      <c r="BK26" s="302"/>
      <c r="BL26" s="302"/>
      <c r="BM26" s="302"/>
      <c r="BN26" s="302"/>
      <c r="BO26" s="303"/>
      <c r="BP26" s="303"/>
      <c r="BQ26" s="255"/>
      <c r="BS26" s="299"/>
      <c r="BT26" s="299"/>
      <c r="BU26" s="299"/>
      <c r="BV26" s="299"/>
      <c r="BW26" s="300"/>
      <c r="BX26" s="300"/>
      <c r="BZ26" s="301"/>
      <c r="CA26" s="301"/>
      <c r="CB26" s="301"/>
      <c r="CC26" s="295"/>
      <c r="CD26" s="295"/>
      <c r="CE26" s="295"/>
      <c r="CF26" s="295"/>
      <c r="CG26" s="295"/>
      <c r="CH26" s="294"/>
      <c r="CI26" s="295"/>
      <c r="CJ26" s="295"/>
      <c r="CK26" s="295"/>
      <c r="CL26" s="295"/>
      <c r="CM26" s="295"/>
      <c r="CN26" s="295"/>
    </row>
    <row r="27" spans="1:92" ht="12" customHeight="1" thickTop="1" thickBot="1" x14ac:dyDescent="0.3">
      <c r="A27" s="167" t="s">
        <v>89</v>
      </c>
      <c r="B27" s="306" t="s">
        <v>19</v>
      </c>
      <c r="C27" s="307" t="s">
        <v>32</v>
      </c>
      <c r="D27" s="49">
        <f>AC9</f>
        <v>3</v>
      </c>
      <c r="E27" s="50">
        <f>AB9</f>
        <v>15</v>
      </c>
      <c r="F27" s="333">
        <f>AE9</f>
        <v>0</v>
      </c>
      <c r="G27" s="334">
        <f>AD9</f>
        <v>2</v>
      </c>
      <c r="H27" s="93">
        <f>AC12</f>
        <v>8</v>
      </c>
      <c r="I27" s="94">
        <f>AB12</f>
        <v>15</v>
      </c>
      <c r="J27" s="333">
        <f>AE12</f>
        <v>0</v>
      </c>
      <c r="K27" s="334">
        <f>AD12</f>
        <v>2</v>
      </c>
      <c r="L27" s="120">
        <f>AC15</f>
        <v>5</v>
      </c>
      <c r="M27" s="50">
        <f>AB15</f>
        <v>15</v>
      </c>
      <c r="N27" s="333">
        <f>AE15</f>
        <v>0</v>
      </c>
      <c r="O27" s="334">
        <f>AD15</f>
        <v>2</v>
      </c>
      <c r="P27" s="120">
        <f>AC18</f>
        <v>7</v>
      </c>
      <c r="Q27" s="50">
        <f>AB18</f>
        <v>15</v>
      </c>
      <c r="R27" s="333">
        <f>AE18</f>
        <v>0</v>
      </c>
      <c r="S27" s="334">
        <f>AD18</f>
        <v>2</v>
      </c>
      <c r="T27" s="49">
        <f>AC21</f>
        <v>15</v>
      </c>
      <c r="U27" s="50">
        <f>AB21</f>
        <v>0</v>
      </c>
      <c r="V27" s="333">
        <f>AE21</f>
        <v>2</v>
      </c>
      <c r="W27" s="334">
        <f>AD21</f>
        <v>0</v>
      </c>
      <c r="X27" s="120">
        <f>AC24</f>
        <v>13</v>
      </c>
      <c r="Y27" s="50">
        <f>AB24</f>
        <v>15</v>
      </c>
      <c r="Z27" s="333">
        <f>AE24</f>
        <v>0</v>
      </c>
      <c r="AA27" s="334">
        <f>AD24</f>
        <v>2</v>
      </c>
      <c r="AB27" s="309" t="s">
        <v>84</v>
      </c>
      <c r="AC27" s="309"/>
      <c r="AD27" s="309"/>
      <c r="AE27" s="309"/>
      <c r="AF27" s="216">
        <v>12</v>
      </c>
      <c r="AG27" s="217">
        <v>15</v>
      </c>
      <c r="AH27" s="331">
        <v>2</v>
      </c>
      <c r="AI27" s="332">
        <v>1</v>
      </c>
      <c r="AJ27" s="216">
        <v>15</v>
      </c>
      <c r="AK27" s="217">
        <v>9</v>
      </c>
      <c r="AL27" s="331">
        <v>2</v>
      </c>
      <c r="AM27" s="332">
        <v>0</v>
      </c>
      <c r="AN27" s="216">
        <v>15</v>
      </c>
      <c r="AO27" s="217">
        <v>13</v>
      </c>
      <c r="AP27" s="331">
        <v>1</v>
      </c>
      <c r="AQ27" s="332">
        <v>2</v>
      </c>
      <c r="AR27" s="216">
        <v>15</v>
      </c>
      <c r="AS27" s="217">
        <v>12</v>
      </c>
      <c r="AT27" s="331">
        <v>2</v>
      </c>
      <c r="AU27" s="332">
        <v>1</v>
      </c>
      <c r="AV27" s="216"/>
      <c r="AW27" s="217"/>
      <c r="AX27" s="331"/>
      <c r="AY27" s="332"/>
      <c r="AZ27" s="255"/>
      <c r="BA27" s="304">
        <f t="shared" ref="BA27" si="20">BZ27</f>
        <v>4</v>
      </c>
      <c r="BB27" s="305"/>
      <c r="BC27" s="256"/>
      <c r="BD27" s="304">
        <f t="shared" ref="BD27" si="21">BO27</f>
        <v>-5</v>
      </c>
      <c r="BE27" s="305"/>
      <c r="BF27" s="256"/>
      <c r="BG27" s="304">
        <f t="shared" ref="BG27" si="22">BW27</f>
        <v>-17</v>
      </c>
      <c r="BH27" s="305"/>
      <c r="BI27" s="255"/>
      <c r="BJ27" s="255"/>
      <c r="BK27" s="302">
        <f>AX27+AT27+AP27+AL27+AH27+Z27+V27+R27+N27+J27+F27</f>
        <v>9</v>
      </c>
      <c r="BL27" s="302"/>
      <c r="BM27" s="302">
        <f>AY27+AU27+AQ27+AM27+AI27+AA27+W27+S27+O27+K27+G27</f>
        <v>14</v>
      </c>
      <c r="BN27" s="302"/>
      <c r="BO27" s="303">
        <f t="shared" ref="BO27" si="23">BK27-BM27</f>
        <v>-5</v>
      </c>
      <c r="BP27" s="303"/>
      <c r="BQ27" s="255"/>
      <c r="BS27" s="299">
        <f>SUM(D27:D29,H27:H29,L27:L29,P27:P29,T27:T29,X27:X29,AF27:AF29,AJ27:AJ29,AN27:AN29,AR27:AR29,AV27:AV29)</f>
        <v>258</v>
      </c>
      <c r="BT27" s="299"/>
      <c r="BU27" s="299">
        <f>SUM(AW27:AW29,AS27:AS29,AO27:AO29,AK27:AK29,AG27:AG29,Y27:Y29,U27:U29,Q27:Q29,M27:M29,I27:I29,E27:E29)</f>
        <v>275</v>
      </c>
      <c r="BV27" s="299"/>
      <c r="BW27" s="300">
        <f>BS27-BU27</f>
        <v>-17</v>
      </c>
      <c r="BX27" s="300"/>
      <c r="BZ27" s="301">
        <f>CC27+CD27+CE27+CF27+CG27+CH27+CI27+CJ27+CK27+CL27+CM27+CN27</f>
        <v>4</v>
      </c>
      <c r="CA27" s="301"/>
      <c r="CB27" s="301"/>
      <c r="CC27" s="295" t="str">
        <f>IF(F27-G27=2, "1",IF(F27-G27=1, "1",IF(F27-G27=-1,"0","0")))</f>
        <v>0</v>
      </c>
      <c r="CD27" s="295" t="str">
        <f>IF(J27-K27=2, "1",IF(J27-K27=1, "1",IF(J27-K27=-1,"0","0")))</f>
        <v>0</v>
      </c>
      <c r="CE27" s="295" t="str">
        <f>IF(N27-O27=2, "1",IF(N27-O27=1, "1",IF(N27-O27=-1,"0","0")))</f>
        <v>0</v>
      </c>
      <c r="CF27" s="295" t="str">
        <f>IF(R27-S27=2, "1",IF(R27-S27=1, "1",IF(R27-S27=-1,"0","0")))</f>
        <v>0</v>
      </c>
      <c r="CG27" s="295" t="str">
        <f>IF(V27-W27=2, "1",IF(V27-W27=1, "1",IF(V27-W27=-1,"0","0")))</f>
        <v>1</v>
      </c>
      <c r="CH27" s="295" t="str">
        <f>IF(Z27-AA27=2, "1",IF(Z27-AA27=1, "1",IF(Z27-AA27=-1,"0","0")))</f>
        <v>0</v>
      </c>
      <c r="CI27" s="294" t="str">
        <f>IF(AD27-AE27=2, "1",IF(AD27-AE27=1, "1",IF(AD27-AE27=-1,"0","0")))</f>
        <v>0</v>
      </c>
      <c r="CJ27" s="295" t="str">
        <f>IF(AH27-AI27=2, "1",IF(AH27-AI27=1, "1",IF(AH27-AI27=-1,"0","0")))</f>
        <v>1</v>
      </c>
      <c r="CK27" s="295" t="str">
        <f>IF(AL27-AM27=2, "1",IF(AL27-AM27=1, "1",IF(AL27-AM27=-1,"0","0")))</f>
        <v>1</v>
      </c>
      <c r="CL27" s="295" t="str">
        <f>IF(AP27-AQ27=2, "1",IF(AP27-AQ27=1, "1",IF(AP27-AQ27=-1,"0","0")))</f>
        <v>0</v>
      </c>
      <c r="CM27" s="295" t="str">
        <f>IF(AT27-AU27=2, "1",IF(AT27-AU27=1, "1",IF(AT27-AU27=-1,"0","0")))</f>
        <v>1</v>
      </c>
      <c r="CN27" s="295" t="str">
        <f>IF(AX27-AY27=2, "1",IF(AX27-AY27=1, "1",IF(AX27-AY27=-1,"0","0")))</f>
        <v>0</v>
      </c>
    </row>
    <row r="28" spans="1:92" ht="12" customHeight="1" thickTop="1" thickBot="1" x14ac:dyDescent="0.3">
      <c r="A28" s="168" t="s">
        <v>90</v>
      </c>
      <c r="B28" s="306"/>
      <c r="C28" s="307"/>
      <c r="D28" s="51">
        <f>AC10</f>
        <v>6</v>
      </c>
      <c r="E28" s="52">
        <f>AB10</f>
        <v>15</v>
      </c>
      <c r="F28" s="333"/>
      <c r="G28" s="334"/>
      <c r="H28" s="95">
        <f>AC13</f>
        <v>8</v>
      </c>
      <c r="I28" s="52">
        <f>AB13</f>
        <v>15</v>
      </c>
      <c r="J28" s="333"/>
      <c r="K28" s="334"/>
      <c r="L28" s="95">
        <f>AC16</f>
        <v>3</v>
      </c>
      <c r="M28" s="52">
        <f>AB16</f>
        <v>15</v>
      </c>
      <c r="N28" s="333"/>
      <c r="O28" s="334"/>
      <c r="P28" s="95">
        <f>AC19</f>
        <v>8</v>
      </c>
      <c r="Q28" s="52">
        <f>AB19</f>
        <v>15</v>
      </c>
      <c r="R28" s="333"/>
      <c r="S28" s="334"/>
      <c r="T28" s="51">
        <f>AC22</f>
        <v>15</v>
      </c>
      <c r="U28" s="52">
        <f>AB22</f>
        <v>0</v>
      </c>
      <c r="V28" s="333"/>
      <c r="W28" s="334"/>
      <c r="X28" s="95">
        <f>AC25</f>
        <v>14</v>
      </c>
      <c r="Y28" s="52">
        <f>AB25</f>
        <v>16</v>
      </c>
      <c r="Z28" s="333"/>
      <c r="AA28" s="334"/>
      <c r="AB28" s="309"/>
      <c r="AC28" s="309"/>
      <c r="AD28" s="309"/>
      <c r="AE28" s="309"/>
      <c r="AF28" s="218">
        <v>15</v>
      </c>
      <c r="AG28" s="219">
        <v>5</v>
      </c>
      <c r="AH28" s="331"/>
      <c r="AI28" s="332"/>
      <c r="AJ28" s="218">
        <v>15</v>
      </c>
      <c r="AK28" s="219">
        <v>10</v>
      </c>
      <c r="AL28" s="331"/>
      <c r="AM28" s="332"/>
      <c r="AN28" s="218">
        <v>12</v>
      </c>
      <c r="AO28" s="219">
        <v>15</v>
      </c>
      <c r="AP28" s="331"/>
      <c r="AQ28" s="332"/>
      <c r="AR28" s="218">
        <v>11</v>
      </c>
      <c r="AS28" s="219">
        <v>15</v>
      </c>
      <c r="AT28" s="331"/>
      <c r="AU28" s="332"/>
      <c r="AV28" s="218"/>
      <c r="AW28" s="219"/>
      <c r="AX28" s="331"/>
      <c r="AY28" s="332"/>
      <c r="AZ28" s="255"/>
      <c r="BA28" s="304"/>
      <c r="BB28" s="305"/>
      <c r="BC28" s="256"/>
      <c r="BD28" s="304"/>
      <c r="BE28" s="305"/>
      <c r="BF28" s="256"/>
      <c r="BG28" s="304"/>
      <c r="BH28" s="305"/>
      <c r="BI28" s="255"/>
      <c r="BJ28" s="255"/>
      <c r="BK28" s="302"/>
      <c r="BL28" s="302"/>
      <c r="BM28" s="302"/>
      <c r="BN28" s="302"/>
      <c r="BO28" s="303"/>
      <c r="BP28" s="303"/>
      <c r="BQ28" s="255"/>
      <c r="BS28" s="299"/>
      <c r="BT28" s="299"/>
      <c r="BU28" s="299"/>
      <c r="BV28" s="299"/>
      <c r="BW28" s="300"/>
      <c r="BX28" s="300"/>
      <c r="BZ28" s="301"/>
      <c r="CA28" s="301"/>
      <c r="CB28" s="301"/>
      <c r="CC28" s="295"/>
      <c r="CD28" s="295"/>
      <c r="CE28" s="295"/>
      <c r="CF28" s="295"/>
      <c r="CG28" s="295"/>
      <c r="CH28" s="295"/>
      <c r="CI28" s="294"/>
      <c r="CJ28" s="295"/>
      <c r="CK28" s="295"/>
      <c r="CL28" s="295"/>
      <c r="CM28" s="295"/>
      <c r="CN28" s="295"/>
    </row>
    <row r="29" spans="1:92" ht="12" customHeight="1" thickTop="1" thickBot="1" x14ac:dyDescent="0.3">
      <c r="A29" s="169" t="s">
        <v>91</v>
      </c>
      <c r="B29" s="306"/>
      <c r="C29" s="307"/>
      <c r="D29" s="53">
        <f>AC11</f>
        <v>0</v>
      </c>
      <c r="E29" s="54">
        <f>AB11</f>
        <v>0</v>
      </c>
      <c r="F29" s="333"/>
      <c r="G29" s="334"/>
      <c r="H29" s="96">
        <f>AC14</f>
        <v>0</v>
      </c>
      <c r="I29" s="54">
        <f>AB14</f>
        <v>0</v>
      </c>
      <c r="J29" s="333"/>
      <c r="K29" s="334"/>
      <c r="L29" s="96">
        <f>AC17</f>
        <v>0</v>
      </c>
      <c r="M29" s="54">
        <f>AB17</f>
        <v>0</v>
      </c>
      <c r="N29" s="333"/>
      <c r="O29" s="334"/>
      <c r="P29" s="96"/>
      <c r="Q29" s="54"/>
      <c r="R29" s="333"/>
      <c r="S29" s="334"/>
      <c r="T29" s="53">
        <f>AC23</f>
        <v>0</v>
      </c>
      <c r="U29" s="54">
        <f>AB23</f>
        <v>0</v>
      </c>
      <c r="V29" s="333"/>
      <c r="W29" s="334"/>
      <c r="X29" s="96">
        <f>AC26</f>
        <v>0</v>
      </c>
      <c r="Y29" s="54">
        <f>AB26</f>
        <v>0</v>
      </c>
      <c r="Z29" s="333"/>
      <c r="AA29" s="334"/>
      <c r="AB29" s="309"/>
      <c r="AC29" s="309"/>
      <c r="AD29" s="309"/>
      <c r="AE29" s="309"/>
      <c r="AF29" s="220">
        <v>15</v>
      </c>
      <c r="AG29" s="221">
        <v>11</v>
      </c>
      <c r="AH29" s="331"/>
      <c r="AI29" s="332"/>
      <c r="AJ29" s="220"/>
      <c r="AK29" s="221"/>
      <c r="AL29" s="331"/>
      <c r="AM29" s="332"/>
      <c r="AN29" s="220">
        <v>13</v>
      </c>
      <c r="AO29" s="221">
        <v>15</v>
      </c>
      <c r="AP29" s="331"/>
      <c r="AQ29" s="332"/>
      <c r="AR29" s="220">
        <v>15</v>
      </c>
      <c r="AS29" s="221">
        <v>4</v>
      </c>
      <c r="AT29" s="331"/>
      <c r="AU29" s="332"/>
      <c r="AV29" s="220"/>
      <c r="AW29" s="221"/>
      <c r="AX29" s="331"/>
      <c r="AY29" s="332"/>
      <c r="AZ29" s="255"/>
      <c r="BA29" s="304"/>
      <c r="BB29" s="305"/>
      <c r="BC29" s="256"/>
      <c r="BD29" s="304"/>
      <c r="BE29" s="305"/>
      <c r="BF29" s="256"/>
      <c r="BG29" s="304"/>
      <c r="BH29" s="305"/>
      <c r="BI29" s="255"/>
      <c r="BJ29" s="255"/>
      <c r="BK29" s="302"/>
      <c r="BL29" s="302"/>
      <c r="BM29" s="302"/>
      <c r="BN29" s="302"/>
      <c r="BO29" s="303"/>
      <c r="BP29" s="303"/>
      <c r="BQ29" s="255"/>
      <c r="BS29" s="299"/>
      <c r="BT29" s="299"/>
      <c r="BU29" s="299"/>
      <c r="BV29" s="299"/>
      <c r="BW29" s="300"/>
      <c r="BX29" s="300"/>
      <c r="BZ29" s="301"/>
      <c r="CA29" s="301"/>
      <c r="CB29" s="301"/>
      <c r="CC29" s="295"/>
      <c r="CD29" s="295"/>
      <c r="CE29" s="295"/>
      <c r="CF29" s="295"/>
      <c r="CG29" s="295"/>
      <c r="CH29" s="295"/>
      <c r="CI29" s="294"/>
      <c r="CJ29" s="295"/>
      <c r="CK29" s="295"/>
      <c r="CL29" s="295"/>
      <c r="CM29" s="295"/>
      <c r="CN29" s="295"/>
    </row>
    <row r="30" spans="1:92" ht="12" customHeight="1" thickTop="1" thickBot="1" x14ac:dyDescent="0.3">
      <c r="A30" s="167" t="s">
        <v>89</v>
      </c>
      <c r="B30" s="306" t="s">
        <v>21</v>
      </c>
      <c r="C30" s="307" t="s">
        <v>81</v>
      </c>
      <c r="D30" s="55">
        <f>AG9</f>
        <v>8</v>
      </c>
      <c r="E30" s="56">
        <f>AF9</f>
        <v>15</v>
      </c>
      <c r="F30" s="329">
        <f>AI9</f>
        <v>0</v>
      </c>
      <c r="G30" s="330">
        <f>AH9</f>
        <v>2</v>
      </c>
      <c r="H30" s="97">
        <f>AG12</f>
        <v>6</v>
      </c>
      <c r="I30" s="56">
        <f>AF12</f>
        <v>15</v>
      </c>
      <c r="J30" s="329">
        <f>AI12</f>
        <v>0</v>
      </c>
      <c r="K30" s="330">
        <f>AH12</f>
        <v>2</v>
      </c>
      <c r="L30" s="97">
        <f>AG15</f>
        <v>9</v>
      </c>
      <c r="M30" s="56">
        <f>AF15</f>
        <v>15</v>
      </c>
      <c r="N30" s="329">
        <f>AI15</f>
        <v>0</v>
      </c>
      <c r="O30" s="330">
        <f>AH15</f>
        <v>2</v>
      </c>
      <c r="P30" s="137">
        <f>AG18</f>
        <v>12</v>
      </c>
      <c r="Q30" s="138">
        <f>AF18</f>
        <v>15</v>
      </c>
      <c r="R30" s="329">
        <f>AI18</f>
        <v>0</v>
      </c>
      <c r="S30" s="330">
        <f>AH18</f>
        <v>2</v>
      </c>
      <c r="T30" s="97">
        <f>AG21</f>
        <v>6</v>
      </c>
      <c r="U30" s="56">
        <f>AF21</f>
        <v>15</v>
      </c>
      <c r="V30" s="329">
        <f>AI21</f>
        <v>0</v>
      </c>
      <c r="W30" s="330">
        <f>AH21</f>
        <v>2</v>
      </c>
      <c r="X30" s="97">
        <f>AG24</f>
        <v>16</v>
      </c>
      <c r="Y30" s="56">
        <f>AF24</f>
        <v>18</v>
      </c>
      <c r="Z30" s="329">
        <f>AI24</f>
        <v>0</v>
      </c>
      <c r="AA30" s="330">
        <f>AH24</f>
        <v>2</v>
      </c>
      <c r="AB30" s="97">
        <f>AG27</f>
        <v>15</v>
      </c>
      <c r="AC30" s="56">
        <f>AF27</f>
        <v>12</v>
      </c>
      <c r="AD30" s="329">
        <f>AI27</f>
        <v>1</v>
      </c>
      <c r="AE30" s="330">
        <f>AH27</f>
        <v>2</v>
      </c>
      <c r="AF30" s="309" t="s">
        <v>84</v>
      </c>
      <c r="AG30" s="309"/>
      <c r="AH30" s="309"/>
      <c r="AI30" s="309"/>
      <c r="AJ30" s="260">
        <v>15</v>
      </c>
      <c r="AK30" s="261">
        <v>7</v>
      </c>
      <c r="AL30" s="327">
        <v>2</v>
      </c>
      <c r="AM30" s="328">
        <v>0</v>
      </c>
      <c r="AN30" s="260">
        <v>15</v>
      </c>
      <c r="AO30" s="261">
        <v>8</v>
      </c>
      <c r="AP30" s="327">
        <v>2</v>
      </c>
      <c r="AQ30" s="328">
        <v>0</v>
      </c>
      <c r="AR30" s="141">
        <v>15</v>
      </c>
      <c r="AS30" s="142">
        <v>0</v>
      </c>
      <c r="AT30" s="375">
        <v>2</v>
      </c>
      <c r="AU30" s="376">
        <v>0</v>
      </c>
      <c r="AV30" s="97"/>
      <c r="AW30" s="56"/>
      <c r="AX30" s="329"/>
      <c r="AY30" s="330"/>
      <c r="AZ30" s="255"/>
      <c r="BA30" s="304">
        <f t="shared" ref="BA30" si="24">BZ30</f>
        <v>3</v>
      </c>
      <c r="BB30" s="305"/>
      <c r="BC30" s="256"/>
      <c r="BD30" s="304">
        <f t="shared" ref="BD30" si="25">BO30</f>
        <v>-7</v>
      </c>
      <c r="BE30" s="305"/>
      <c r="BF30" s="256"/>
      <c r="BG30" s="304">
        <f t="shared" ref="BG30" si="26">BW30</f>
        <v>-27</v>
      </c>
      <c r="BH30" s="305"/>
      <c r="BI30" s="255"/>
      <c r="BJ30" s="255"/>
      <c r="BK30" s="302">
        <f>AX30+AT30+AP30+AL30+AD30+Z30+V30+R30+N30+J30+F30</f>
        <v>7</v>
      </c>
      <c r="BL30" s="302"/>
      <c r="BM30" s="302">
        <f>AY30+AU30+AQ30+AM30+AE30+AA30+W30+S30+O30+K30+G30</f>
        <v>14</v>
      </c>
      <c r="BN30" s="302"/>
      <c r="BO30" s="303">
        <f t="shared" ref="BO30" si="27">BK30-BM30</f>
        <v>-7</v>
      </c>
      <c r="BP30" s="303"/>
      <c r="BQ30" s="255"/>
      <c r="BS30" s="299">
        <f>SUM(AV30:AV32,AR30:AR32,AN30:AN32,AJ30:AJ32,AB30:AB32,X30:X32,T30:T32,P30:P32,L30:L32,H30:H32,D30:D32)</f>
        <v>233</v>
      </c>
      <c r="BT30" s="299"/>
      <c r="BU30" s="299">
        <f>SUM(AW30:AW32,AS30:AS32,AO30:AO32,AK30:AK32,AC30:AC32,Y30:Y32,U30:U32,Q30:Q32,M30:M32,I30:I32,E30:E32)</f>
        <v>260</v>
      </c>
      <c r="BV30" s="299"/>
      <c r="BW30" s="300">
        <f>BS30-BU30</f>
        <v>-27</v>
      </c>
      <c r="BX30" s="300"/>
      <c r="BZ30" s="398">
        <f>CC30+CD30+CE30+CF30+CG30+CH30+CI30+CJ30+CK30+CL30+CM30+CN30</f>
        <v>3</v>
      </c>
      <c r="CA30" s="399"/>
      <c r="CB30" s="400"/>
      <c r="CC30" s="323" t="str">
        <f>IF(F30-G30=2, "1",IF(F30-G30=1, "1",IF(F30-G30=-1,"0","0")))</f>
        <v>0</v>
      </c>
      <c r="CD30" s="323" t="str">
        <f>IF(J30-K30=2, "1",IF(J30-K30=1, "1",IF(J30-K30=-1,"0","0")))</f>
        <v>0</v>
      </c>
      <c r="CE30" s="323" t="str">
        <f>IF(N30-O30=2, "1",IF(N30-O30=1, "1",IF(N30-O30=-1,"0","0")))</f>
        <v>0</v>
      </c>
      <c r="CF30" s="323" t="str">
        <f>IF(R30-S30=2, "1",IF(R30-S30=1, "1",IF(R30-S30=-1,"0","0")))</f>
        <v>0</v>
      </c>
      <c r="CG30" s="323" t="str">
        <f>IF(V30-W30=2, "1",IF(V30-W30=1, "1",IF(V30-W30=-1,"0","0")))</f>
        <v>0</v>
      </c>
      <c r="CH30" s="323" t="str">
        <f>IF(Z30-AA30=2, "1",IF(Z30-AA30=1, "1",IF(Z30-AA30=-1,"0","0")))</f>
        <v>0</v>
      </c>
      <c r="CI30" s="323" t="str">
        <f>IF(AD30-AE30=2, "1",IF(AD30-AE30=1, "1",IF(AD30-AE30=-1,"0","0")))</f>
        <v>0</v>
      </c>
      <c r="CJ30" s="320" t="str">
        <f>IF(AH30-AI30=2, "1",IF(AH30-AI30=1, "1",IF(AH30-AI30=-1,"0","0")))</f>
        <v>0</v>
      </c>
      <c r="CK30" s="323" t="str">
        <f>IF(AL30-AM30=2, "1",IF(AL30-AM30=1, "1",IF(AL30-AM30=-1,"0","0")))</f>
        <v>1</v>
      </c>
      <c r="CL30" s="323" t="str">
        <f>IF(AP30-AQ30=2, "1",IF(AP30-AQ30=1, "1",IF(AP30-AQ30=-1,"0","0")))</f>
        <v>1</v>
      </c>
      <c r="CM30" s="323" t="str">
        <f>IF(AT30-AU30=2, "1",IF(AT30-AU30=1, "1",IF(AT30-AU30=-1,"0","0")))</f>
        <v>1</v>
      </c>
      <c r="CN30" s="323" t="str">
        <f>IF(AX30-AY30=2, "1",IF(AX30-AY30=1, "1",IF(AX30-AY30=-1,"0","0")))</f>
        <v>0</v>
      </c>
    </row>
    <row r="31" spans="1:92" ht="12" customHeight="1" thickTop="1" thickBot="1" x14ac:dyDescent="0.3">
      <c r="A31" s="168" t="s">
        <v>90</v>
      </c>
      <c r="B31" s="306"/>
      <c r="C31" s="307"/>
      <c r="D31" s="57">
        <f>AG10</f>
        <v>6</v>
      </c>
      <c r="E31" s="58">
        <f>AF10</f>
        <v>15</v>
      </c>
      <c r="F31" s="329"/>
      <c r="G31" s="330"/>
      <c r="H31" s="98">
        <f>AG13</f>
        <v>10</v>
      </c>
      <c r="I31" s="58">
        <f>AF13</f>
        <v>15</v>
      </c>
      <c r="J31" s="329"/>
      <c r="K31" s="330"/>
      <c r="L31" s="98">
        <f>AG16</f>
        <v>10</v>
      </c>
      <c r="M31" s="58">
        <f>AF16</f>
        <v>15</v>
      </c>
      <c r="N31" s="329"/>
      <c r="O31" s="330"/>
      <c r="P31" s="98">
        <f>AG19</f>
        <v>12</v>
      </c>
      <c r="Q31" s="58">
        <f>AF19</f>
        <v>15</v>
      </c>
      <c r="R31" s="329"/>
      <c r="S31" s="330"/>
      <c r="T31" s="98">
        <f>AG22</f>
        <v>5</v>
      </c>
      <c r="U31" s="58">
        <f>AF22</f>
        <v>15</v>
      </c>
      <c r="V31" s="329"/>
      <c r="W31" s="330"/>
      <c r="X31" s="98">
        <f>AG25</f>
        <v>12</v>
      </c>
      <c r="Y31" s="58">
        <f>AF25</f>
        <v>15</v>
      </c>
      <c r="Z31" s="329"/>
      <c r="AA31" s="330"/>
      <c r="AB31" s="98">
        <f>AG28</f>
        <v>5</v>
      </c>
      <c r="AC31" s="58">
        <f>AF28</f>
        <v>15</v>
      </c>
      <c r="AD31" s="329"/>
      <c r="AE31" s="330"/>
      <c r="AF31" s="309"/>
      <c r="AG31" s="309"/>
      <c r="AH31" s="309"/>
      <c r="AI31" s="309"/>
      <c r="AJ31" s="262">
        <v>15</v>
      </c>
      <c r="AK31" s="263">
        <v>8</v>
      </c>
      <c r="AL31" s="327"/>
      <c r="AM31" s="328"/>
      <c r="AN31" s="262">
        <v>15</v>
      </c>
      <c r="AO31" s="263">
        <v>12</v>
      </c>
      <c r="AP31" s="327"/>
      <c r="AQ31" s="328"/>
      <c r="AR31" s="143">
        <v>15</v>
      </c>
      <c r="AS31" s="144">
        <v>0</v>
      </c>
      <c r="AT31" s="375"/>
      <c r="AU31" s="376"/>
      <c r="AV31" s="98"/>
      <c r="AW31" s="58"/>
      <c r="AX31" s="329"/>
      <c r="AY31" s="330"/>
      <c r="AZ31" s="255"/>
      <c r="BA31" s="304"/>
      <c r="BB31" s="305"/>
      <c r="BC31" s="256"/>
      <c r="BD31" s="304"/>
      <c r="BE31" s="305"/>
      <c r="BF31" s="256"/>
      <c r="BG31" s="304"/>
      <c r="BH31" s="305"/>
      <c r="BI31" s="255"/>
      <c r="BJ31" s="255"/>
      <c r="BK31" s="302"/>
      <c r="BL31" s="302"/>
      <c r="BM31" s="302"/>
      <c r="BN31" s="302"/>
      <c r="BO31" s="303"/>
      <c r="BP31" s="303"/>
      <c r="BQ31" s="255"/>
      <c r="BS31" s="299"/>
      <c r="BT31" s="299"/>
      <c r="BU31" s="299"/>
      <c r="BV31" s="299"/>
      <c r="BW31" s="300"/>
      <c r="BX31" s="300"/>
      <c r="BZ31" s="401"/>
      <c r="CA31" s="402"/>
      <c r="CB31" s="403"/>
      <c r="CC31" s="324"/>
      <c r="CD31" s="324"/>
      <c r="CE31" s="324"/>
      <c r="CF31" s="324"/>
      <c r="CG31" s="324"/>
      <c r="CH31" s="324"/>
      <c r="CI31" s="324"/>
      <c r="CJ31" s="321"/>
      <c r="CK31" s="324"/>
      <c r="CL31" s="324"/>
      <c r="CM31" s="324"/>
      <c r="CN31" s="324"/>
    </row>
    <row r="32" spans="1:92" ht="12" customHeight="1" thickTop="1" thickBot="1" x14ac:dyDescent="0.3">
      <c r="A32" s="169" t="s">
        <v>91</v>
      </c>
      <c r="B32" s="306"/>
      <c r="C32" s="307"/>
      <c r="D32" s="59">
        <f>AG11</f>
        <v>0</v>
      </c>
      <c r="E32" s="60">
        <f>AF11</f>
        <v>0</v>
      </c>
      <c r="F32" s="329"/>
      <c r="G32" s="330"/>
      <c r="H32" s="99">
        <f>AG14</f>
        <v>0</v>
      </c>
      <c r="I32" s="60">
        <f>AF14</f>
        <v>0</v>
      </c>
      <c r="J32" s="329"/>
      <c r="K32" s="330"/>
      <c r="L32" s="99">
        <f>AG17</f>
        <v>0</v>
      </c>
      <c r="M32" s="60">
        <f>AF17</f>
        <v>0</v>
      </c>
      <c r="N32" s="329"/>
      <c r="O32" s="330"/>
      <c r="P32" s="99">
        <f>AG20</f>
        <v>0</v>
      </c>
      <c r="Q32" s="60">
        <f>AF20</f>
        <v>0</v>
      </c>
      <c r="R32" s="329"/>
      <c r="S32" s="330"/>
      <c r="T32" s="99">
        <f>AG23</f>
        <v>0</v>
      </c>
      <c r="U32" s="60">
        <f>AF23</f>
        <v>0</v>
      </c>
      <c r="V32" s="329"/>
      <c r="W32" s="330"/>
      <c r="X32" s="99">
        <f>AG26</f>
        <v>0</v>
      </c>
      <c r="Y32" s="60">
        <f>AF26</f>
        <v>0</v>
      </c>
      <c r="Z32" s="329"/>
      <c r="AA32" s="330"/>
      <c r="AB32" s="99">
        <f>AG29</f>
        <v>11</v>
      </c>
      <c r="AC32" s="60">
        <f>AF29</f>
        <v>15</v>
      </c>
      <c r="AD32" s="329"/>
      <c r="AE32" s="330"/>
      <c r="AF32" s="309"/>
      <c r="AG32" s="309"/>
      <c r="AH32" s="309"/>
      <c r="AI32" s="309"/>
      <c r="AJ32" s="264"/>
      <c r="AK32" s="265"/>
      <c r="AL32" s="327"/>
      <c r="AM32" s="328"/>
      <c r="AN32" s="264"/>
      <c r="AO32" s="265"/>
      <c r="AP32" s="327"/>
      <c r="AQ32" s="328"/>
      <c r="AR32" s="145"/>
      <c r="AS32" s="146"/>
      <c r="AT32" s="375"/>
      <c r="AU32" s="376"/>
      <c r="AV32" s="99"/>
      <c r="AW32" s="60"/>
      <c r="AX32" s="329"/>
      <c r="AY32" s="330"/>
      <c r="AZ32" s="255"/>
      <c r="BA32" s="304"/>
      <c r="BB32" s="305"/>
      <c r="BC32" s="256"/>
      <c r="BD32" s="304"/>
      <c r="BE32" s="305"/>
      <c r="BF32" s="256"/>
      <c r="BG32" s="304"/>
      <c r="BH32" s="305"/>
      <c r="BI32" s="255"/>
      <c r="BJ32" s="255"/>
      <c r="BK32" s="302"/>
      <c r="BL32" s="302"/>
      <c r="BM32" s="302"/>
      <c r="BN32" s="302"/>
      <c r="BO32" s="303"/>
      <c r="BP32" s="303"/>
      <c r="BQ32" s="255"/>
      <c r="BS32" s="299"/>
      <c r="BT32" s="299"/>
      <c r="BU32" s="299"/>
      <c r="BV32" s="299"/>
      <c r="BW32" s="300"/>
      <c r="BX32" s="300"/>
      <c r="BZ32" s="404"/>
      <c r="CA32" s="405"/>
      <c r="CB32" s="406"/>
      <c r="CC32" s="325"/>
      <c r="CD32" s="325"/>
      <c r="CE32" s="325"/>
      <c r="CF32" s="325"/>
      <c r="CG32" s="325"/>
      <c r="CH32" s="325"/>
      <c r="CI32" s="325"/>
      <c r="CJ32" s="322"/>
      <c r="CK32" s="325"/>
      <c r="CL32" s="325"/>
      <c r="CM32" s="325"/>
      <c r="CN32" s="325"/>
    </row>
    <row r="33" spans="1:92" ht="12" customHeight="1" thickTop="1" thickBot="1" x14ac:dyDescent="0.3">
      <c r="A33" s="167" t="s">
        <v>89</v>
      </c>
      <c r="B33" s="306" t="s">
        <v>23</v>
      </c>
      <c r="C33" s="326" t="s">
        <v>92</v>
      </c>
      <c r="D33" s="61">
        <f>AK9</f>
        <v>5</v>
      </c>
      <c r="E33" s="62">
        <f>AJ9</f>
        <v>15</v>
      </c>
      <c r="F33" s="318">
        <f>AM9</f>
        <v>0</v>
      </c>
      <c r="G33" s="319">
        <f>AL9</f>
        <v>2</v>
      </c>
      <c r="H33" s="100">
        <f>AK12</f>
        <v>4</v>
      </c>
      <c r="I33" s="62">
        <f>AJ12</f>
        <v>15</v>
      </c>
      <c r="J33" s="318">
        <f>AM12</f>
        <v>0</v>
      </c>
      <c r="K33" s="319">
        <f>AL12</f>
        <v>2</v>
      </c>
      <c r="L33" s="100">
        <f>AK15</f>
        <v>7</v>
      </c>
      <c r="M33" s="62">
        <f>AJ15</f>
        <v>15</v>
      </c>
      <c r="N33" s="318">
        <f>AM15</f>
        <v>0</v>
      </c>
      <c r="O33" s="319">
        <f>AL15</f>
        <v>2</v>
      </c>
      <c r="P33" s="139">
        <f>AK18</f>
        <v>10</v>
      </c>
      <c r="Q33" s="140">
        <f>AJ18</f>
        <v>15</v>
      </c>
      <c r="R33" s="318">
        <f>AM18</f>
        <v>0</v>
      </c>
      <c r="S33" s="319">
        <f>AL18</f>
        <v>2</v>
      </c>
      <c r="T33" s="100">
        <f>AK21</f>
        <v>6</v>
      </c>
      <c r="U33" s="62">
        <f>AJ21</f>
        <v>15</v>
      </c>
      <c r="V33" s="318">
        <f>AM21</f>
        <v>0</v>
      </c>
      <c r="W33" s="319">
        <f>AL21</f>
        <v>2</v>
      </c>
      <c r="X33" s="100">
        <f>AK24</f>
        <v>9</v>
      </c>
      <c r="Y33" s="62">
        <f>AJ24</f>
        <v>15</v>
      </c>
      <c r="Z33" s="318">
        <f>AM24</f>
        <v>0</v>
      </c>
      <c r="AA33" s="319">
        <f>AL24</f>
        <v>2</v>
      </c>
      <c r="AB33" s="100">
        <f>AK27</f>
        <v>9</v>
      </c>
      <c r="AC33" s="62">
        <f>AJ27</f>
        <v>15</v>
      </c>
      <c r="AD33" s="318">
        <f>AM27</f>
        <v>0</v>
      </c>
      <c r="AE33" s="319">
        <f>AL27</f>
        <v>2</v>
      </c>
      <c r="AF33" s="100">
        <f>AK30</f>
        <v>7</v>
      </c>
      <c r="AG33" s="62">
        <f>AJ30</f>
        <v>15</v>
      </c>
      <c r="AH33" s="318">
        <f>AM30</f>
        <v>0</v>
      </c>
      <c r="AI33" s="319">
        <f>AL30</f>
        <v>2</v>
      </c>
      <c r="AJ33" s="309" t="s">
        <v>84</v>
      </c>
      <c r="AK33" s="309"/>
      <c r="AL33" s="309"/>
      <c r="AM33" s="309"/>
      <c r="AN33" s="222">
        <v>10</v>
      </c>
      <c r="AO33" s="223">
        <v>15</v>
      </c>
      <c r="AP33" s="316">
        <v>0</v>
      </c>
      <c r="AQ33" s="317">
        <v>2</v>
      </c>
      <c r="AR33" s="222">
        <v>15</v>
      </c>
      <c r="AS33" s="223">
        <v>9</v>
      </c>
      <c r="AT33" s="316">
        <v>2</v>
      </c>
      <c r="AU33" s="317">
        <v>0</v>
      </c>
      <c r="AV33" s="100"/>
      <c r="AW33" s="62"/>
      <c r="AX33" s="318"/>
      <c r="AY33" s="319"/>
      <c r="AZ33" s="255"/>
      <c r="BA33" s="304">
        <f t="shared" ref="BA33" si="28">BZ33</f>
        <v>1</v>
      </c>
      <c r="BB33" s="305"/>
      <c r="BC33" s="256"/>
      <c r="BD33" s="304">
        <f t="shared" ref="BD33" si="29">BO33</f>
        <v>-16</v>
      </c>
      <c r="BE33" s="305"/>
      <c r="BF33" s="256"/>
      <c r="BG33" s="312">
        <f t="shared" ref="BG33" si="30">BW33</f>
        <v>-127</v>
      </c>
      <c r="BH33" s="313"/>
      <c r="BI33" s="255"/>
      <c r="BJ33" s="255"/>
      <c r="BK33" s="302">
        <f>AX33+AT33+AP33+AH33+AD33+Z33+V33+R33+N33+J33+F33</f>
        <v>2</v>
      </c>
      <c r="BL33" s="302"/>
      <c r="BM33" s="302">
        <f>AY33+AU33+AQ33+AI33+AE33+AA33+W33+S33+O33+K33+G33</f>
        <v>18</v>
      </c>
      <c r="BN33" s="302"/>
      <c r="BO33" s="303">
        <f t="shared" ref="BO33" si="31">BK33-BM33</f>
        <v>-16</v>
      </c>
      <c r="BP33" s="303"/>
      <c r="BQ33" s="255"/>
      <c r="BS33" s="299">
        <f>SUM(AV33:AV35,AR33:AR35,AN33:AN35,AF33:AF35,AB33:AB35,X33:X35,T33:T35,P33:P35,L33:L35,H33:H35,D33:D35)</f>
        <v>167</v>
      </c>
      <c r="BT33" s="299"/>
      <c r="BU33" s="299">
        <f>SUM(AW33:AW35,AS33:AS35,AO33:AO35,AG33:AG35,AC33:AC35,Y33:Y35,U33:U35,Q33:Q35,M33:M35,I33:I35,E33:E35)</f>
        <v>294</v>
      </c>
      <c r="BV33" s="299"/>
      <c r="BW33" s="311">
        <f>BS33-BU33</f>
        <v>-127</v>
      </c>
      <c r="BX33" s="311"/>
      <c r="BZ33" s="301">
        <f>CC33+CD33+CE33+CF33+CG33+CH33+CI33+CJ33+CK33+CL33+CM33+CN33</f>
        <v>1</v>
      </c>
      <c r="CA33" s="301"/>
      <c r="CB33" s="301"/>
      <c r="CC33" s="295" t="str">
        <f>IF(F33-G33=2, "1",IF(F33-G33=1, "1",IF(F33-G33=-1,"0","0")))</f>
        <v>0</v>
      </c>
      <c r="CD33" s="295" t="str">
        <f>IF(J33-K33=2, "1",IF(J33-K33=1, "1",IF(J33-K33=-1,"0","0")))</f>
        <v>0</v>
      </c>
      <c r="CE33" s="295" t="str">
        <f>IF(N33-O33=2, "1",IF(N33-O33=1, "1",IF(N33-O33=-1,"0","0")))</f>
        <v>0</v>
      </c>
      <c r="CF33" s="295" t="str">
        <f>IF(R33-S33=2, "1",IF(R33-S33=1, "1",IF(R33-S33=-1,"0","0")))</f>
        <v>0</v>
      </c>
      <c r="CG33" s="295" t="str">
        <f>IF(V33-W33=2, "1",IF(V33-W33=1, "1",IF(V33-W33=-1,"0","0")))</f>
        <v>0</v>
      </c>
      <c r="CH33" s="295" t="str">
        <f>IF(Z33-AA33=2, "1",IF(Z33-AA33=1, "1",IF(Z33-AA33=-1,"0","0")))</f>
        <v>0</v>
      </c>
      <c r="CI33" s="295" t="str">
        <f>IF(AD33-AE33=2, "1",IF(AD33-AE33=1, "1",IF(AD33-AE33=-1,"0","0")))</f>
        <v>0</v>
      </c>
      <c r="CJ33" s="295" t="str">
        <f>IF(AH33-AI33=2, "1",IF(AH33-AI33=1, "1",IF(AH33-AI33=-1,"0","0")))</f>
        <v>0</v>
      </c>
      <c r="CK33" s="294" t="str">
        <f>IF(AL33-AM33=2, "1",IF(AL33-AM33=1, "1",IF(AL33-AM33=-1,"0","0")))</f>
        <v>0</v>
      </c>
      <c r="CL33" s="295" t="str">
        <f>IF(AP33-AQ33=2, "1",IF(AP33-AQ33=1, "1",IF(AP33-AQ33=-1,"0","0")))</f>
        <v>0</v>
      </c>
      <c r="CM33" s="295" t="str">
        <f>IF(AT33-AU33=2, "1",IF(AT33-AU33=1, "1",IF(AT33-AU33=-1,"0","0")))</f>
        <v>1</v>
      </c>
      <c r="CN33" s="295" t="str">
        <f>IF(AX33-AY33=2, "1",IF(AX33-AY33=1, "1",IF(AX33-AY33=-1,"0","0")))</f>
        <v>0</v>
      </c>
    </row>
    <row r="34" spans="1:92" ht="12" customHeight="1" thickTop="1" thickBot="1" x14ac:dyDescent="0.3">
      <c r="A34" s="168" t="s">
        <v>90</v>
      </c>
      <c r="B34" s="306"/>
      <c r="C34" s="326"/>
      <c r="D34" s="63">
        <f>AK10</f>
        <v>9</v>
      </c>
      <c r="E34" s="64">
        <f>AJ10</f>
        <v>15</v>
      </c>
      <c r="F34" s="318"/>
      <c r="G34" s="319"/>
      <c r="H34" s="101">
        <f>AK13</f>
        <v>1</v>
      </c>
      <c r="I34" s="64">
        <f>AJ13</f>
        <v>15</v>
      </c>
      <c r="J34" s="318"/>
      <c r="K34" s="319"/>
      <c r="L34" s="101">
        <f>AK16</f>
        <v>3</v>
      </c>
      <c r="M34" s="64">
        <f>AJ16</f>
        <v>15</v>
      </c>
      <c r="N34" s="318"/>
      <c r="O34" s="319"/>
      <c r="P34" s="101">
        <f>AK19</f>
        <v>8</v>
      </c>
      <c r="Q34" s="64">
        <f>AJ19</f>
        <v>15</v>
      </c>
      <c r="R34" s="318"/>
      <c r="S34" s="319"/>
      <c r="T34" s="101">
        <f>AK22</f>
        <v>5</v>
      </c>
      <c r="U34" s="64">
        <f>AJ22</f>
        <v>15</v>
      </c>
      <c r="V34" s="318"/>
      <c r="W34" s="319"/>
      <c r="X34" s="101">
        <f>AK25</f>
        <v>18</v>
      </c>
      <c r="Y34" s="64">
        <f>AJ25</f>
        <v>20</v>
      </c>
      <c r="Z34" s="318"/>
      <c r="AA34" s="319"/>
      <c r="AB34" s="101">
        <f>AK28</f>
        <v>10</v>
      </c>
      <c r="AC34" s="64">
        <f>AJ28</f>
        <v>15</v>
      </c>
      <c r="AD34" s="318"/>
      <c r="AE34" s="319"/>
      <c r="AF34" s="101">
        <f>AK31</f>
        <v>8</v>
      </c>
      <c r="AG34" s="64">
        <f>AJ31</f>
        <v>15</v>
      </c>
      <c r="AH34" s="318"/>
      <c r="AI34" s="319"/>
      <c r="AJ34" s="309"/>
      <c r="AK34" s="309"/>
      <c r="AL34" s="309"/>
      <c r="AM34" s="309"/>
      <c r="AN34" s="224">
        <v>8</v>
      </c>
      <c r="AO34" s="225">
        <v>15</v>
      </c>
      <c r="AP34" s="316"/>
      <c r="AQ34" s="317"/>
      <c r="AR34" s="224">
        <v>15</v>
      </c>
      <c r="AS34" s="225">
        <v>10</v>
      </c>
      <c r="AT34" s="316"/>
      <c r="AU34" s="317"/>
      <c r="AV34" s="101"/>
      <c r="AW34" s="64"/>
      <c r="AX34" s="318"/>
      <c r="AY34" s="319"/>
      <c r="AZ34" s="255"/>
      <c r="BA34" s="304"/>
      <c r="BB34" s="305"/>
      <c r="BC34" s="256"/>
      <c r="BD34" s="304"/>
      <c r="BE34" s="305"/>
      <c r="BF34" s="256"/>
      <c r="BG34" s="312"/>
      <c r="BH34" s="313"/>
      <c r="BI34" s="255"/>
      <c r="BJ34" s="255"/>
      <c r="BK34" s="302"/>
      <c r="BL34" s="302"/>
      <c r="BM34" s="302"/>
      <c r="BN34" s="302"/>
      <c r="BO34" s="303"/>
      <c r="BP34" s="303"/>
      <c r="BQ34" s="255"/>
      <c r="BS34" s="299"/>
      <c r="BT34" s="299"/>
      <c r="BU34" s="299"/>
      <c r="BV34" s="299"/>
      <c r="BW34" s="311"/>
      <c r="BX34" s="311"/>
      <c r="BZ34" s="301"/>
      <c r="CA34" s="301"/>
      <c r="CB34" s="301"/>
      <c r="CC34" s="295"/>
      <c r="CD34" s="295"/>
      <c r="CE34" s="295"/>
      <c r="CF34" s="295"/>
      <c r="CG34" s="295"/>
      <c r="CH34" s="295"/>
      <c r="CI34" s="295"/>
      <c r="CJ34" s="295"/>
      <c r="CK34" s="294"/>
      <c r="CL34" s="295"/>
      <c r="CM34" s="295"/>
      <c r="CN34" s="295"/>
    </row>
    <row r="35" spans="1:92" ht="12" customHeight="1" thickTop="1" thickBot="1" x14ac:dyDescent="0.3">
      <c r="A35" s="169" t="s">
        <v>91</v>
      </c>
      <c r="B35" s="306"/>
      <c r="C35" s="326"/>
      <c r="D35" s="65">
        <f>AK11</f>
        <v>0</v>
      </c>
      <c r="E35" s="66">
        <f>AJ11</f>
        <v>0</v>
      </c>
      <c r="F35" s="318"/>
      <c r="G35" s="319"/>
      <c r="H35" s="102">
        <f>AK14</f>
        <v>0</v>
      </c>
      <c r="I35" s="66">
        <f>AJ14</f>
        <v>0</v>
      </c>
      <c r="J35" s="318"/>
      <c r="K35" s="319"/>
      <c r="L35" s="102">
        <f>AK17</f>
        <v>0</v>
      </c>
      <c r="M35" s="66">
        <f>AJ17</f>
        <v>0</v>
      </c>
      <c r="N35" s="318"/>
      <c r="O35" s="319"/>
      <c r="P35" s="102">
        <f>AK20</f>
        <v>0</v>
      </c>
      <c r="Q35" s="66">
        <f>AJ20</f>
        <v>0</v>
      </c>
      <c r="R35" s="318"/>
      <c r="S35" s="319"/>
      <c r="T35" s="102">
        <f>AK23</f>
        <v>0</v>
      </c>
      <c r="U35" s="66">
        <f>AJ23</f>
        <v>0</v>
      </c>
      <c r="V35" s="318"/>
      <c r="W35" s="319"/>
      <c r="X35" s="102">
        <f>AK26</f>
        <v>0</v>
      </c>
      <c r="Y35" s="66">
        <f>AJ26</f>
        <v>0</v>
      </c>
      <c r="Z35" s="318"/>
      <c r="AA35" s="319"/>
      <c r="AB35" s="102">
        <f>AK29</f>
        <v>0</v>
      </c>
      <c r="AC35" s="66">
        <f>AJ29</f>
        <v>0</v>
      </c>
      <c r="AD35" s="318"/>
      <c r="AE35" s="319"/>
      <c r="AF35" s="102">
        <f>AK32</f>
        <v>0</v>
      </c>
      <c r="AG35" s="66">
        <f>AJ32</f>
        <v>0</v>
      </c>
      <c r="AH35" s="318"/>
      <c r="AI35" s="319"/>
      <c r="AJ35" s="309"/>
      <c r="AK35" s="309"/>
      <c r="AL35" s="309"/>
      <c r="AM35" s="309"/>
      <c r="AN35" s="226"/>
      <c r="AO35" s="227"/>
      <c r="AP35" s="316"/>
      <c r="AQ35" s="317"/>
      <c r="AR35" s="226"/>
      <c r="AS35" s="227"/>
      <c r="AT35" s="316"/>
      <c r="AU35" s="317"/>
      <c r="AV35" s="102"/>
      <c r="AW35" s="66"/>
      <c r="AX35" s="318"/>
      <c r="AY35" s="319"/>
      <c r="AZ35" s="255"/>
      <c r="BA35" s="304"/>
      <c r="BB35" s="305"/>
      <c r="BC35" s="256"/>
      <c r="BD35" s="304"/>
      <c r="BE35" s="305"/>
      <c r="BF35" s="256"/>
      <c r="BG35" s="312"/>
      <c r="BH35" s="313"/>
      <c r="BI35" s="255"/>
      <c r="BJ35" s="255"/>
      <c r="BK35" s="302"/>
      <c r="BL35" s="302"/>
      <c r="BM35" s="302"/>
      <c r="BN35" s="302"/>
      <c r="BO35" s="303"/>
      <c r="BP35" s="303"/>
      <c r="BQ35" s="255"/>
      <c r="BS35" s="299"/>
      <c r="BT35" s="299"/>
      <c r="BU35" s="299"/>
      <c r="BV35" s="299"/>
      <c r="BW35" s="311"/>
      <c r="BX35" s="311"/>
      <c r="BZ35" s="301"/>
      <c r="CA35" s="301"/>
      <c r="CB35" s="301"/>
      <c r="CC35" s="295"/>
      <c r="CD35" s="295"/>
      <c r="CE35" s="295"/>
      <c r="CF35" s="295"/>
      <c r="CG35" s="295"/>
      <c r="CH35" s="295"/>
      <c r="CI35" s="295"/>
      <c r="CJ35" s="295"/>
      <c r="CK35" s="294"/>
      <c r="CL35" s="295"/>
      <c r="CM35" s="295"/>
      <c r="CN35" s="295"/>
    </row>
    <row r="36" spans="1:92" ht="12" customHeight="1" thickTop="1" thickBot="1" x14ac:dyDescent="0.3">
      <c r="A36" s="167" t="s">
        <v>89</v>
      </c>
      <c r="B36" s="306" t="s">
        <v>25</v>
      </c>
      <c r="C36" s="307" t="s">
        <v>26</v>
      </c>
      <c r="D36" s="228">
        <f>AO9</f>
        <v>1</v>
      </c>
      <c r="E36" s="229">
        <f>AN9</f>
        <v>15</v>
      </c>
      <c r="F36" s="314">
        <f>AQ9</f>
        <v>0</v>
      </c>
      <c r="G36" s="315">
        <f>AP9</f>
        <v>2</v>
      </c>
      <c r="H36" s="230">
        <f>AO12</f>
        <v>7</v>
      </c>
      <c r="I36" s="229">
        <f>AN12</f>
        <v>17</v>
      </c>
      <c r="J36" s="314">
        <f>AQ12</f>
        <v>0</v>
      </c>
      <c r="K36" s="315">
        <f>AP12</f>
        <v>2</v>
      </c>
      <c r="L36" s="230">
        <f>AO15</f>
        <v>10</v>
      </c>
      <c r="M36" s="229">
        <f>AN15</f>
        <v>15</v>
      </c>
      <c r="N36" s="314">
        <f>AQ15</f>
        <v>0</v>
      </c>
      <c r="O36" s="315">
        <f>AP15</f>
        <v>2</v>
      </c>
      <c r="P36" s="231">
        <f>AO18</f>
        <v>14</v>
      </c>
      <c r="Q36" s="232">
        <f>AN18</f>
        <v>16</v>
      </c>
      <c r="R36" s="314">
        <f>AQ18</f>
        <v>0</v>
      </c>
      <c r="S36" s="315">
        <f>AP18</f>
        <v>2</v>
      </c>
      <c r="T36" s="230">
        <f>AO21</f>
        <v>12</v>
      </c>
      <c r="U36" s="229">
        <f>AN21</f>
        <v>15</v>
      </c>
      <c r="V36" s="314">
        <f>AQ21</f>
        <v>0</v>
      </c>
      <c r="W36" s="315">
        <f>AP21</f>
        <v>2</v>
      </c>
      <c r="X36" s="230">
        <f>AO24</f>
        <v>9</v>
      </c>
      <c r="Y36" s="229">
        <f>AN24</f>
        <v>15</v>
      </c>
      <c r="Z36" s="314">
        <f>AQ24</f>
        <v>0</v>
      </c>
      <c r="AA36" s="315">
        <f>AP24</f>
        <v>2</v>
      </c>
      <c r="AB36" s="230">
        <f>AO27</f>
        <v>13</v>
      </c>
      <c r="AC36" s="229">
        <f>AN27</f>
        <v>15</v>
      </c>
      <c r="AD36" s="314">
        <f>AQ27</f>
        <v>2</v>
      </c>
      <c r="AE36" s="315">
        <f>AP27</f>
        <v>1</v>
      </c>
      <c r="AF36" s="230">
        <f>AO30</f>
        <v>8</v>
      </c>
      <c r="AG36" s="229">
        <f>AN30</f>
        <v>15</v>
      </c>
      <c r="AH36" s="314">
        <f>AQ30</f>
        <v>0</v>
      </c>
      <c r="AI36" s="315">
        <f>AP30</f>
        <v>2</v>
      </c>
      <c r="AJ36" s="230">
        <f>AO33</f>
        <v>15</v>
      </c>
      <c r="AK36" s="229">
        <f>AN33</f>
        <v>10</v>
      </c>
      <c r="AL36" s="314">
        <f>AQ33</f>
        <v>2</v>
      </c>
      <c r="AM36" s="315">
        <f>AP33</f>
        <v>0</v>
      </c>
      <c r="AN36" s="309" t="s">
        <v>84</v>
      </c>
      <c r="AO36" s="309"/>
      <c r="AP36" s="309"/>
      <c r="AQ36" s="309"/>
      <c r="AR36" s="141">
        <v>15</v>
      </c>
      <c r="AS36" s="142">
        <v>0</v>
      </c>
      <c r="AT36" s="375">
        <v>2</v>
      </c>
      <c r="AU36" s="376">
        <v>0</v>
      </c>
      <c r="AV36" s="230"/>
      <c r="AW36" s="229"/>
      <c r="AX36" s="314"/>
      <c r="AY36" s="315"/>
      <c r="AZ36" s="255"/>
      <c r="BA36" s="304">
        <f t="shared" ref="BA36" si="32">BZ36</f>
        <v>3</v>
      </c>
      <c r="BB36" s="305"/>
      <c r="BC36" s="256"/>
      <c r="BD36" s="304">
        <f t="shared" ref="BD36" si="33">BO36</f>
        <v>-9</v>
      </c>
      <c r="BE36" s="305"/>
      <c r="BF36" s="256"/>
      <c r="BG36" s="304">
        <f t="shared" ref="BG36" si="34">BW36</f>
        <v>-57</v>
      </c>
      <c r="BH36" s="305"/>
      <c r="BI36" s="255"/>
      <c r="BJ36" s="255"/>
      <c r="BK36" s="302">
        <f>AX36+AT36+AL36+AH36+AD36+Z36+V36+R36+N36+J36+F36</f>
        <v>6</v>
      </c>
      <c r="BL36" s="302"/>
      <c r="BM36" s="302">
        <f>AY36+AU36+AM36+AI36+AE36+AA36+W36+S36+O36+K36+G36</f>
        <v>15</v>
      </c>
      <c r="BN36" s="302"/>
      <c r="BO36" s="303">
        <f t="shared" ref="BO36" si="35">BK36-BM36</f>
        <v>-9</v>
      </c>
      <c r="BP36" s="303"/>
      <c r="BQ36" s="255"/>
      <c r="BS36" s="299">
        <f>SUM(AV36:AV38,AR36:AR38,AJ36:AJ38,AF36:AF38,AB36:AB38,X36:X38,T36:T38,P36:P38,L36:L38,H36:H38,D36:D38)</f>
        <v>217</v>
      </c>
      <c r="BT36" s="299"/>
      <c r="BU36" s="299">
        <f>SUM(AW36:AW38,AS36:AS38,AK36:AK38,AG36:AG38,AC36:AC38,Y36:Y38,U36:U38,Q36:Q38,M36:M38,I36:I38,E36:E38)</f>
        <v>274</v>
      </c>
      <c r="BV36" s="299"/>
      <c r="BW36" s="300">
        <f>BS36-BU36</f>
        <v>-57</v>
      </c>
      <c r="BX36" s="300"/>
      <c r="BZ36" s="301">
        <f>CC36+CD36+CE36+CF36+CG36+CH36+CI36+CJ36+CK36+CL36+CM36+CN36</f>
        <v>3</v>
      </c>
      <c r="CA36" s="301"/>
      <c r="CB36" s="301"/>
      <c r="CC36" s="295" t="str">
        <f>IF(F36-G36=2, "1",IF(F36-G36=1, "1",IF(F36-G36=-1,"0","0")))</f>
        <v>0</v>
      </c>
      <c r="CD36" s="295" t="str">
        <f>IF(J36-K36=2, "1",IF(J36-K36=1, "1",IF(J36-K36=-1,"0","0")))</f>
        <v>0</v>
      </c>
      <c r="CE36" s="295" t="str">
        <f>IF(N36-O36=2, "1",IF(N36-O36=1, "1",IF(N36-O36=-1,"0","0")))</f>
        <v>0</v>
      </c>
      <c r="CF36" s="295" t="str">
        <f>IF(R36-S36=2, "1",IF(R36-S36=1, "1",IF(R36-S36=-1,"0","0")))</f>
        <v>0</v>
      </c>
      <c r="CG36" s="295" t="str">
        <f>IF(V36-W36=2, "1",IF(V36-W36=1, "1",IF(V36-W36=-1,"0","0")))</f>
        <v>0</v>
      </c>
      <c r="CH36" s="295" t="str">
        <f>IF(Z36-AA36=2, "1",IF(Z36-AA36=1, "1",IF(Z36-AA36=-1,"0","0")))</f>
        <v>0</v>
      </c>
      <c r="CI36" s="295" t="str">
        <f>IF(AD36-AE36=2, "1",IF(AD36-AE36=1, "1",IF(AD36-AE36=-1,"0","0")))</f>
        <v>1</v>
      </c>
      <c r="CJ36" s="295" t="str">
        <f>IF(AH36-AI36=2, "1",IF(AH36-AI36=1, "1",IF(AH36-AI36=-1,"0","0")))</f>
        <v>0</v>
      </c>
      <c r="CK36" s="295" t="str">
        <f>IF(AL36-AM36=2, "1",IF(AL36-AM36=1, "1",IF(AL36-AM36=-1,"0","0")))</f>
        <v>1</v>
      </c>
      <c r="CL36" s="294" t="str">
        <f>IF(AP36-AQ36=2, "1",IF(AP36-AQ36=1, "1",IF(AP36-AQ36=-1,"0","0")))</f>
        <v>0</v>
      </c>
      <c r="CM36" s="295" t="str">
        <f>IF(AT36-AU36=2, "1",IF(AT36-AU36=1, "1",IF(AT36-AU36=-1,"0","0")))</f>
        <v>1</v>
      </c>
      <c r="CN36" s="295" t="str">
        <f>IF(AX36-AY36=2, "1",IF(AX36-AY36=1, "1",IF(AX36-AY36=-1,"0","0")))</f>
        <v>0</v>
      </c>
    </row>
    <row r="37" spans="1:92" ht="12" customHeight="1" thickTop="1" thickBot="1" x14ac:dyDescent="0.3">
      <c r="A37" s="168" t="s">
        <v>90</v>
      </c>
      <c r="B37" s="306"/>
      <c r="C37" s="307"/>
      <c r="D37" s="233">
        <f>AO10</f>
        <v>5</v>
      </c>
      <c r="E37" s="234">
        <f>AN10</f>
        <v>15</v>
      </c>
      <c r="F37" s="314"/>
      <c r="G37" s="315"/>
      <c r="H37" s="235">
        <f>AO13</f>
        <v>3</v>
      </c>
      <c r="I37" s="234">
        <f>AN13</f>
        <v>15</v>
      </c>
      <c r="J37" s="314"/>
      <c r="K37" s="315"/>
      <c r="L37" s="235">
        <f>AO16</f>
        <v>6</v>
      </c>
      <c r="M37" s="234">
        <f>AN16</f>
        <v>15</v>
      </c>
      <c r="N37" s="314"/>
      <c r="O37" s="315"/>
      <c r="P37" s="235">
        <f>AO19</f>
        <v>9</v>
      </c>
      <c r="Q37" s="234">
        <f>AN19</f>
        <v>15</v>
      </c>
      <c r="R37" s="314"/>
      <c r="S37" s="315"/>
      <c r="T37" s="235">
        <f>AO22</f>
        <v>2</v>
      </c>
      <c r="U37" s="234">
        <f>AN22</f>
        <v>15</v>
      </c>
      <c r="V37" s="314"/>
      <c r="W37" s="315"/>
      <c r="X37" s="235">
        <f>AO25</f>
        <v>16</v>
      </c>
      <c r="Y37" s="234">
        <f>AN25</f>
        <v>18</v>
      </c>
      <c r="Z37" s="314"/>
      <c r="AA37" s="315"/>
      <c r="AB37" s="235">
        <f>AO28</f>
        <v>15</v>
      </c>
      <c r="AC37" s="234">
        <f>AN28</f>
        <v>12</v>
      </c>
      <c r="AD37" s="314"/>
      <c r="AE37" s="315"/>
      <c r="AF37" s="235">
        <f>AO31</f>
        <v>12</v>
      </c>
      <c r="AG37" s="234">
        <f>AN31</f>
        <v>15</v>
      </c>
      <c r="AH37" s="314"/>
      <c r="AI37" s="315"/>
      <c r="AJ37" s="235">
        <f>AO34</f>
        <v>15</v>
      </c>
      <c r="AK37" s="234">
        <f>AN34</f>
        <v>8</v>
      </c>
      <c r="AL37" s="314"/>
      <c r="AM37" s="315"/>
      <c r="AN37" s="309"/>
      <c r="AO37" s="309"/>
      <c r="AP37" s="309"/>
      <c r="AQ37" s="309"/>
      <c r="AR37" s="143">
        <v>15</v>
      </c>
      <c r="AS37" s="144">
        <v>0</v>
      </c>
      <c r="AT37" s="375"/>
      <c r="AU37" s="376"/>
      <c r="AV37" s="235"/>
      <c r="AW37" s="234"/>
      <c r="AX37" s="314"/>
      <c r="AY37" s="315"/>
      <c r="AZ37" s="255"/>
      <c r="BA37" s="304"/>
      <c r="BB37" s="305"/>
      <c r="BC37" s="256"/>
      <c r="BD37" s="304"/>
      <c r="BE37" s="305"/>
      <c r="BF37" s="256"/>
      <c r="BG37" s="304"/>
      <c r="BH37" s="305"/>
      <c r="BI37" s="255"/>
      <c r="BJ37" s="255"/>
      <c r="BK37" s="302"/>
      <c r="BL37" s="302"/>
      <c r="BM37" s="302"/>
      <c r="BN37" s="302"/>
      <c r="BO37" s="303"/>
      <c r="BP37" s="303"/>
      <c r="BQ37" s="255"/>
      <c r="BS37" s="299"/>
      <c r="BT37" s="299"/>
      <c r="BU37" s="299"/>
      <c r="BV37" s="299"/>
      <c r="BW37" s="300"/>
      <c r="BX37" s="300"/>
      <c r="BZ37" s="301"/>
      <c r="CA37" s="301"/>
      <c r="CB37" s="301"/>
      <c r="CC37" s="295"/>
      <c r="CD37" s="295"/>
      <c r="CE37" s="295"/>
      <c r="CF37" s="295"/>
      <c r="CG37" s="295"/>
      <c r="CH37" s="295"/>
      <c r="CI37" s="295"/>
      <c r="CJ37" s="295"/>
      <c r="CK37" s="295"/>
      <c r="CL37" s="294"/>
      <c r="CM37" s="295"/>
      <c r="CN37" s="295"/>
    </row>
    <row r="38" spans="1:92" ht="12" customHeight="1" thickTop="1" thickBot="1" x14ac:dyDescent="0.3">
      <c r="A38" s="169" t="s">
        <v>91</v>
      </c>
      <c r="B38" s="306"/>
      <c r="C38" s="307"/>
      <c r="D38" s="236">
        <f>AO11</f>
        <v>0</v>
      </c>
      <c r="E38" s="237">
        <f>AN11</f>
        <v>0</v>
      </c>
      <c r="F38" s="314"/>
      <c r="G38" s="315"/>
      <c r="H38" s="238">
        <f>AO14</f>
        <v>0</v>
      </c>
      <c r="I38" s="237">
        <f>AN14</f>
        <v>0</v>
      </c>
      <c r="J38" s="314"/>
      <c r="K38" s="315"/>
      <c r="L38" s="238">
        <f>AO17</f>
        <v>0</v>
      </c>
      <c r="M38" s="237">
        <f>AN17</f>
        <v>0</v>
      </c>
      <c r="N38" s="314"/>
      <c r="O38" s="315"/>
      <c r="P38" s="238">
        <f>AO20</f>
        <v>0</v>
      </c>
      <c r="Q38" s="237">
        <f>AN20</f>
        <v>0</v>
      </c>
      <c r="R38" s="314"/>
      <c r="S38" s="315"/>
      <c r="T38" s="238">
        <f>AO23</f>
        <v>0</v>
      </c>
      <c r="U38" s="237">
        <f>AN23</f>
        <v>0</v>
      </c>
      <c r="V38" s="314"/>
      <c r="W38" s="315"/>
      <c r="X38" s="238">
        <f>AO26</f>
        <v>0</v>
      </c>
      <c r="Y38" s="237">
        <f>AN26</f>
        <v>0</v>
      </c>
      <c r="Z38" s="314"/>
      <c r="AA38" s="315"/>
      <c r="AB38" s="238">
        <f>AO29</f>
        <v>15</v>
      </c>
      <c r="AC38" s="237">
        <f>AN29</f>
        <v>13</v>
      </c>
      <c r="AD38" s="314"/>
      <c r="AE38" s="315"/>
      <c r="AF38" s="238">
        <f>AO32</f>
        <v>0</v>
      </c>
      <c r="AG38" s="237">
        <f>AN32</f>
        <v>0</v>
      </c>
      <c r="AH38" s="314"/>
      <c r="AI38" s="315"/>
      <c r="AJ38" s="238">
        <f>AO35</f>
        <v>0</v>
      </c>
      <c r="AK38" s="237">
        <f>AN35</f>
        <v>0</v>
      </c>
      <c r="AL38" s="314"/>
      <c r="AM38" s="315"/>
      <c r="AN38" s="309"/>
      <c r="AO38" s="309"/>
      <c r="AP38" s="309"/>
      <c r="AQ38" s="309"/>
      <c r="AR38" s="145"/>
      <c r="AS38" s="146"/>
      <c r="AT38" s="375"/>
      <c r="AU38" s="376"/>
      <c r="AV38" s="238"/>
      <c r="AW38" s="237"/>
      <c r="AX38" s="314"/>
      <c r="AY38" s="315"/>
      <c r="AZ38" s="255"/>
      <c r="BA38" s="304"/>
      <c r="BB38" s="305"/>
      <c r="BC38" s="256"/>
      <c r="BD38" s="304"/>
      <c r="BE38" s="305"/>
      <c r="BF38" s="256"/>
      <c r="BG38" s="304"/>
      <c r="BH38" s="305"/>
      <c r="BI38" s="255"/>
      <c r="BJ38" s="255"/>
      <c r="BK38" s="302"/>
      <c r="BL38" s="302"/>
      <c r="BM38" s="302"/>
      <c r="BN38" s="302"/>
      <c r="BO38" s="303"/>
      <c r="BP38" s="303"/>
      <c r="BQ38" s="255"/>
      <c r="BS38" s="299"/>
      <c r="BT38" s="299"/>
      <c r="BU38" s="299"/>
      <c r="BV38" s="299"/>
      <c r="BW38" s="300"/>
      <c r="BX38" s="300"/>
      <c r="BZ38" s="301"/>
      <c r="CA38" s="301"/>
      <c r="CB38" s="301"/>
      <c r="CC38" s="295"/>
      <c r="CD38" s="295"/>
      <c r="CE38" s="295"/>
      <c r="CF38" s="295"/>
      <c r="CG38" s="295"/>
      <c r="CH38" s="295"/>
      <c r="CI38" s="295"/>
      <c r="CJ38" s="295"/>
      <c r="CK38" s="295"/>
      <c r="CL38" s="294"/>
      <c r="CM38" s="295"/>
      <c r="CN38" s="295"/>
    </row>
    <row r="39" spans="1:92" ht="12" customHeight="1" thickTop="1" thickBot="1" x14ac:dyDescent="0.3">
      <c r="A39" s="167" t="s">
        <v>89</v>
      </c>
      <c r="B39" s="306" t="s">
        <v>27</v>
      </c>
      <c r="C39" s="307" t="s">
        <v>34</v>
      </c>
      <c r="D39" s="115">
        <f>AS9</f>
        <v>0</v>
      </c>
      <c r="E39" s="80">
        <f>AR9</f>
        <v>15</v>
      </c>
      <c r="F39" s="310">
        <f>AU9</f>
        <v>0</v>
      </c>
      <c r="G39" s="308">
        <f>AT9</f>
        <v>2</v>
      </c>
      <c r="H39" s="79">
        <f>AS12</f>
        <v>0</v>
      </c>
      <c r="I39" s="80">
        <f>AR12</f>
        <v>15</v>
      </c>
      <c r="J39" s="310">
        <f>AU12</f>
        <v>0</v>
      </c>
      <c r="K39" s="308">
        <f>AT12</f>
        <v>2</v>
      </c>
      <c r="L39" s="79">
        <f>AS15</f>
        <v>0</v>
      </c>
      <c r="M39" s="80">
        <f>AR15</f>
        <v>15</v>
      </c>
      <c r="N39" s="310">
        <f>AU15</f>
        <v>0</v>
      </c>
      <c r="O39" s="308">
        <f>AT15</f>
        <v>2</v>
      </c>
      <c r="P39" s="239">
        <f>AS18</f>
        <v>10</v>
      </c>
      <c r="Q39" s="240">
        <f>AR18</f>
        <v>21</v>
      </c>
      <c r="R39" s="310">
        <f>AU18</f>
        <v>0</v>
      </c>
      <c r="S39" s="308">
        <f>AT18</f>
        <v>2</v>
      </c>
      <c r="T39" s="79">
        <f>AS21</f>
        <v>1</v>
      </c>
      <c r="U39" s="80">
        <f>AR21</f>
        <v>15</v>
      </c>
      <c r="V39" s="310">
        <f>AU21</f>
        <v>0</v>
      </c>
      <c r="W39" s="308">
        <f>AT21</f>
        <v>2</v>
      </c>
      <c r="X39" s="79">
        <f>AS24</f>
        <v>0</v>
      </c>
      <c r="Y39" s="80">
        <f>AR24</f>
        <v>15</v>
      </c>
      <c r="Z39" s="310">
        <f>AU24</f>
        <v>0</v>
      </c>
      <c r="AA39" s="308">
        <f>AT24</f>
        <v>2</v>
      </c>
      <c r="AB39" s="79">
        <f>AS27</f>
        <v>12</v>
      </c>
      <c r="AC39" s="80">
        <f>AR27</f>
        <v>15</v>
      </c>
      <c r="AD39" s="310">
        <f>AU27</f>
        <v>1</v>
      </c>
      <c r="AE39" s="308">
        <f>AT27</f>
        <v>2</v>
      </c>
      <c r="AF39" s="79">
        <f>AS30</f>
        <v>0</v>
      </c>
      <c r="AG39" s="80">
        <f>AR30</f>
        <v>15</v>
      </c>
      <c r="AH39" s="310">
        <f>AU30</f>
        <v>0</v>
      </c>
      <c r="AI39" s="308">
        <f>AT30</f>
        <v>2</v>
      </c>
      <c r="AJ39" s="79">
        <f>AS33</f>
        <v>9</v>
      </c>
      <c r="AK39" s="80">
        <f>AR33</f>
        <v>15</v>
      </c>
      <c r="AL39" s="310">
        <f>AU33</f>
        <v>0</v>
      </c>
      <c r="AM39" s="308">
        <f>AT33</f>
        <v>2</v>
      </c>
      <c r="AN39" s="79">
        <f>AS36</f>
        <v>0</v>
      </c>
      <c r="AO39" s="80">
        <f>AR36</f>
        <v>15</v>
      </c>
      <c r="AP39" s="310">
        <f>AU36</f>
        <v>0</v>
      </c>
      <c r="AQ39" s="308">
        <f>AT36</f>
        <v>2</v>
      </c>
      <c r="AR39" s="309" t="s">
        <v>84</v>
      </c>
      <c r="AS39" s="309"/>
      <c r="AT39" s="309"/>
      <c r="AU39" s="309"/>
      <c r="AV39" s="79"/>
      <c r="AW39" s="80"/>
      <c r="AX39" s="310"/>
      <c r="AY39" s="308"/>
      <c r="AZ39" s="255"/>
      <c r="BA39" s="304">
        <f t="shared" ref="BA39" si="36">BZ39</f>
        <v>0</v>
      </c>
      <c r="BB39" s="305"/>
      <c r="BC39" s="256"/>
      <c r="BD39" s="304">
        <f t="shared" ref="BD39" si="37">BO39</f>
        <v>-19</v>
      </c>
      <c r="BE39" s="305"/>
      <c r="BF39" s="256"/>
      <c r="BG39" s="312">
        <f t="shared" ref="BG39" si="38">BW39</f>
        <v>-254</v>
      </c>
      <c r="BH39" s="313"/>
      <c r="BI39" s="255"/>
      <c r="BJ39" s="255"/>
      <c r="BK39" s="302">
        <f>AX39+AP39+AL39+AH39+AD39+Z39+V39+R39+N39+J39+F39</f>
        <v>1</v>
      </c>
      <c r="BL39" s="302"/>
      <c r="BM39" s="302">
        <f>AY39+AQ39+AM39+AI39+AE39+AA39+W39+S39+O39+K39+G39</f>
        <v>20</v>
      </c>
      <c r="BN39" s="302"/>
      <c r="BO39" s="303">
        <f t="shared" ref="BO39" si="39">BK39-BM39</f>
        <v>-19</v>
      </c>
      <c r="BP39" s="303"/>
      <c r="BQ39" s="255"/>
      <c r="BS39" s="299">
        <f>SUM(AV39:AV41,AN39:AN41,AJ39:AJ41,AF39:AF41,AB39:AB41,X39:X41,T39:T41,P39:P41,L39:L41,H39:H41,D39:D41)</f>
        <v>69</v>
      </c>
      <c r="BT39" s="299"/>
      <c r="BU39" s="299">
        <f>SUM(AW39:AW41,AO39:AO41,AK39:AK41,AG39:AG41,AC39:AC41,Y39:Y41,U39:U41,Q39:Q41,M39:M41,I39:I41,E39:E41)</f>
        <v>323</v>
      </c>
      <c r="BV39" s="299"/>
      <c r="BW39" s="311">
        <f>BS39-BU39</f>
        <v>-254</v>
      </c>
      <c r="BX39" s="311"/>
      <c r="BZ39" s="301">
        <f>CC39+CD39+CE39+CF39+CG39+CH39+CI39+CJ39+CK39+CL39+CM39+CN39</f>
        <v>0</v>
      </c>
      <c r="CA39" s="301"/>
      <c r="CB39" s="301"/>
      <c r="CC39" s="295" t="str">
        <f>IF(F39-G39=2, "1",IF(F39-G39=1, "1",IF(F39-G39=-1,"0","0")))</f>
        <v>0</v>
      </c>
      <c r="CD39" s="295" t="str">
        <f>IF(J39-K39=2, "1",IF(J39-K39=1, "1",IF(J39-K39=-1,"0","0")))</f>
        <v>0</v>
      </c>
      <c r="CE39" s="295" t="str">
        <f>IF(N39-O39=2, "1",IF(N39-O39=1, "1",IF(N39-O39=-1,"0","0")))</f>
        <v>0</v>
      </c>
      <c r="CF39" s="295" t="str">
        <f>IF(R39-S39=2, "1",IF(R39-S39=1, "1",IF(R39-S39=-1,"0","0")))</f>
        <v>0</v>
      </c>
      <c r="CG39" s="295" t="str">
        <f>IF(V39-W39=2, "1",IF(V39-W39=1, "1",IF(V39-W39=-1,"0","0")))</f>
        <v>0</v>
      </c>
      <c r="CH39" s="295" t="str">
        <f>IF(Z39-AA39=2, "1",IF(Z39-AA39=1, "1",IF(Z39-AA39=-1,"0","0")))</f>
        <v>0</v>
      </c>
      <c r="CI39" s="295" t="str">
        <f>IF(AD39-AE39=2, "1",IF(AD39-AE39=1, "1",IF(AD39-AE39=-1,"0","0")))</f>
        <v>0</v>
      </c>
      <c r="CJ39" s="295" t="str">
        <f>IF(AH39-AI39=2, "1",IF(AH39-AI39=1, "1",IF(AH39-AI39=-1,"0","0")))</f>
        <v>0</v>
      </c>
      <c r="CK39" s="295" t="str">
        <f>IF(AL39-AM39=2, "1",IF(AL39-AM39=1, "1",IF(AL39-AM39=-1,"0","0")))</f>
        <v>0</v>
      </c>
      <c r="CL39" s="295" t="str">
        <f>IF(AP39-AQ39=2, "1",IF(AP39-AQ39=1, "1",IF(AP39-AQ39=-1,"0","0")))</f>
        <v>0</v>
      </c>
      <c r="CM39" s="294" t="str">
        <f>IF(AT39-AU39=2, "1",IF(AT39-AU39=1, "1",IF(AT39-AU39=-1,"0","0")))</f>
        <v>0</v>
      </c>
      <c r="CN39" s="295" t="str">
        <f>IF(AX39-AY39=2, "1",IF(AX39-AY39=1, "1",IF(AX39-AY39=-1,"0","0")))</f>
        <v>0</v>
      </c>
    </row>
    <row r="40" spans="1:92" ht="12" customHeight="1" thickTop="1" thickBot="1" x14ac:dyDescent="0.3">
      <c r="A40" s="168" t="s">
        <v>90</v>
      </c>
      <c r="B40" s="306"/>
      <c r="C40" s="307"/>
      <c r="D40" s="116">
        <f>AS10</f>
        <v>0</v>
      </c>
      <c r="E40" s="82">
        <f>AR10</f>
        <v>15</v>
      </c>
      <c r="F40" s="310"/>
      <c r="G40" s="308"/>
      <c r="H40" s="81">
        <f>AS13</f>
        <v>0</v>
      </c>
      <c r="I40" s="82">
        <f>AR13</f>
        <v>15</v>
      </c>
      <c r="J40" s="310"/>
      <c r="K40" s="308"/>
      <c r="L40" s="81">
        <f>AS16</f>
        <v>0</v>
      </c>
      <c r="M40" s="82">
        <f>AR16</f>
        <v>15</v>
      </c>
      <c r="N40" s="310"/>
      <c r="O40" s="308"/>
      <c r="P40" s="81">
        <f>AS19</f>
        <v>8</v>
      </c>
      <c r="Q40" s="82">
        <f>AR19</f>
        <v>21</v>
      </c>
      <c r="R40" s="310"/>
      <c r="S40" s="308"/>
      <c r="T40" s="81">
        <f>AS22</f>
        <v>0</v>
      </c>
      <c r="U40" s="82">
        <f>AR22</f>
        <v>15</v>
      </c>
      <c r="V40" s="310"/>
      <c r="W40" s="308"/>
      <c r="X40" s="81">
        <f>AS25</f>
        <v>0</v>
      </c>
      <c r="Y40" s="82">
        <f>AR25</f>
        <v>15</v>
      </c>
      <c r="Z40" s="310"/>
      <c r="AA40" s="308"/>
      <c r="AB40" s="81">
        <f>AS28</f>
        <v>15</v>
      </c>
      <c r="AC40" s="82">
        <f>AR28</f>
        <v>11</v>
      </c>
      <c r="AD40" s="310"/>
      <c r="AE40" s="308"/>
      <c r="AF40" s="81">
        <f>AS31</f>
        <v>0</v>
      </c>
      <c r="AG40" s="82">
        <f>AR31</f>
        <v>15</v>
      </c>
      <c r="AH40" s="310"/>
      <c r="AI40" s="308"/>
      <c r="AJ40" s="81">
        <f>AS34</f>
        <v>10</v>
      </c>
      <c r="AK40" s="82">
        <f>AR34</f>
        <v>15</v>
      </c>
      <c r="AL40" s="310"/>
      <c r="AM40" s="308"/>
      <c r="AN40" s="81">
        <f>AS37</f>
        <v>0</v>
      </c>
      <c r="AO40" s="82">
        <f>AR37</f>
        <v>15</v>
      </c>
      <c r="AP40" s="310"/>
      <c r="AQ40" s="308"/>
      <c r="AR40" s="309"/>
      <c r="AS40" s="309"/>
      <c r="AT40" s="309"/>
      <c r="AU40" s="309"/>
      <c r="AV40" s="81"/>
      <c r="AW40" s="82"/>
      <c r="AX40" s="310"/>
      <c r="AY40" s="308"/>
      <c r="AZ40" s="255"/>
      <c r="BA40" s="304"/>
      <c r="BB40" s="305"/>
      <c r="BC40" s="256"/>
      <c r="BD40" s="304"/>
      <c r="BE40" s="305"/>
      <c r="BF40" s="256"/>
      <c r="BG40" s="312"/>
      <c r="BH40" s="313"/>
      <c r="BI40" s="255"/>
      <c r="BJ40" s="255"/>
      <c r="BK40" s="302"/>
      <c r="BL40" s="302"/>
      <c r="BM40" s="302"/>
      <c r="BN40" s="302"/>
      <c r="BO40" s="303"/>
      <c r="BP40" s="303"/>
      <c r="BQ40" s="255"/>
      <c r="BS40" s="299"/>
      <c r="BT40" s="299"/>
      <c r="BU40" s="299"/>
      <c r="BV40" s="299"/>
      <c r="BW40" s="311"/>
      <c r="BX40" s="311"/>
      <c r="BZ40" s="301"/>
      <c r="CA40" s="301"/>
      <c r="CB40" s="301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4"/>
      <c r="CN40" s="295"/>
    </row>
    <row r="41" spans="1:92" ht="12" customHeight="1" thickTop="1" thickBot="1" x14ac:dyDescent="0.3">
      <c r="A41" s="169" t="s">
        <v>91</v>
      </c>
      <c r="B41" s="306"/>
      <c r="C41" s="307"/>
      <c r="D41" s="117">
        <f>AS11</f>
        <v>0</v>
      </c>
      <c r="E41" s="84">
        <f>AR11</f>
        <v>0</v>
      </c>
      <c r="F41" s="310"/>
      <c r="G41" s="308"/>
      <c r="H41" s="83">
        <f>AS14</f>
        <v>0</v>
      </c>
      <c r="I41" s="84">
        <f>AR14</f>
        <v>0</v>
      </c>
      <c r="J41" s="310"/>
      <c r="K41" s="308"/>
      <c r="L41" s="83">
        <f>AS17</f>
        <v>0</v>
      </c>
      <c r="M41" s="84">
        <f>AR17</f>
        <v>0</v>
      </c>
      <c r="N41" s="310"/>
      <c r="O41" s="308"/>
      <c r="P41" s="83">
        <f>AS20</f>
        <v>0</v>
      </c>
      <c r="Q41" s="84">
        <f>AR20</f>
        <v>0</v>
      </c>
      <c r="R41" s="310"/>
      <c r="S41" s="308"/>
      <c r="T41" s="83">
        <f>AS23</f>
        <v>0</v>
      </c>
      <c r="U41" s="84">
        <f>AR23</f>
        <v>0</v>
      </c>
      <c r="V41" s="310"/>
      <c r="W41" s="308"/>
      <c r="X41" s="83">
        <f>AS26</f>
        <v>0</v>
      </c>
      <c r="Y41" s="84">
        <f>AR26</f>
        <v>0</v>
      </c>
      <c r="Z41" s="310"/>
      <c r="AA41" s="308"/>
      <c r="AB41" s="83">
        <f>AS29</f>
        <v>4</v>
      </c>
      <c r="AC41" s="84">
        <f>AR29</f>
        <v>15</v>
      </c>
      <c r="AD41" s="310"/>
      <c r="AE41" s="308"/>
      <c r="AF41" s="83">
        <f>AS32</f>
        <v>0</v>
      </c>
      <c r="AG41" s="84">
        <f>AR32</f>
        <v>0</v>
      </c>
      <c r="AH41" s="310"/>
      <c r="AI41" s="308"/>
      <c r="AJ41" s="83">
        <f>AS35</f>
        <v>0</v>
      </c>
      <c r="AK41" s="84">
        <f>AR35</f>
        <v>0</v>
      </c>
      <c r="AL41" s="310"/>
      <c r="AM41" s="308"/>
      <c r="AN41" s="83">
        <f>AS38</f>
        <v>0</v>
      </c>
      <c r="AO41" s="84">
        <f>AR38</f>
        <v>0</v>
      </c>
      <c r="AP41" s="310"/>
      <c r="AQ41" s="308"/>
      <c r="AR41" s="309"/>
      <c r="AS41" s="309"/>
      <c r="AT41" s="309"/>
      <c r="AU41" s="309"/>
      <c r="AV41" s="83"/>
      <c r="AW41" s="84"/>
      <c r="AX41" s="310"/>
      <c r="AY41" s="308"/>
      <c r="AZ41" s="255"/>
      <c r="BA41" s="304"/>
      <c r="BB41" s="305"/>
      <c r="BC41" s="256"/>
      <c r="BD41" s="304"/>
      <c r="BE41" s="305"/>
      <c r="BF41" s="256"/>
      <c r="BG41" s="312"/>
      <c r="BH41" s="313"/>
      <c r="BI41" s="255"/>
      <c r="BJ41" s="255"/>
      <c r="BK41" s="302"/>
      <c r="BL41" s="302"/>
      <c r="BM41" s="302"/>
      <c r="BN41" s="302"/>
      <c r="BO41" s="303"/>
      <c r="BP41" s="303"/>
      <c r="BQ41" s="255"/>
      <c r="BS41" s="299"/>
      <c r="BT41" s="299"/>
      <c r="BU41" s="299"/>
      <c r="BV41" s="299"/>
      <c r="BW41" s="311"/>
      <c r="BX41" s="311"/>
      <c r="BZ41" s="301"/>
      <c r="CA41" s="301"/>
      <c r="CB41" s="301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4"/>
      <c r="CN41" s="295"/>
    </row>
    <row r="42" spans="1:92" ht="12" hidden="1" customHeight="1" thickTop="1" thickBot="1" x14ac:dyDescent="0.3">
      <c r="A42" s="167" t="s">
        <v>89</v>
      </c>
      <c r="B42" s="306" t="s">
        <v>29</v>
      </c>
      <c r="C42" s="307"/>
      <c r="D42" s="241">
        <f>AW9</f>
        <v>0</v>
      </c>
      <c r="E42" s="242">
        <f>AV9</f>
        <v>0</v>
      </c>
      <c r="F42" s="296">
        <f>AY9</f>
        <v>0</v>
      </c>
      <c r="G42" s="297">
        <f>AX9</f>
        <v>0</v>
      </c>
      <c r="H42" s="243">
        <f>AW12</f>
        <v>0</v>
      </c>
      <c r="I42" s="242">
        <f>AV12</f>
        <v>0</v>
      </c>
      <c r="J42" s="296">
        <f>AY12</f>
        <v>0</v>
      </c>
      <c r="K42" s="297">
        <f>AX12</f>
        <v>0</v>
      </c>
      <c r="L42" s="243">
        <f>AW15</f>
        <v>0</v>
      </c>
      <c r="M42" s="242">
        <f>AV15</f>
        <v>0</v>
      </c>
      <c r="N42" s="296">
        <f>AY15</f>
        <v>0</v>
      </c>
      <c r="O42" s="297">
        <f>AX15</f>
        <v>0</v>
      </c>
      <c r="P42" s="244">
        <f>AW18</f>
        <v>0</v>
      </c>
      <c r="Q42" s="245">
        <f>AV18</f>
        <v>0</v>
      </c>
      <c r="R42" s="296">
        <f>AY18</f>
        <v>0</v>
      </c>
      <c r="S42" s="297">
        <f>AX18</f>
        <v>0</v>
      </c>
      <c r="T42" s="243">
        <f>AW21</f>
        <v>0</v>
      </c>
      <c r="U42" s="242">
        <f>AV21</f>
        <v>0</v>
      </c>
      <c r="V42" s="296">
        <f>AY21</f>
        <v>0</v>
      </c>
      <c r="W42" s="297">
        <f>AX21</f>
        <v>0</v>
      </c>
      <c r="X42" s="243">
        <f>AW24</f>
        <v>0</v>
      </c>
      <c r="Y42" s="242">
        <f>AV24</f>
        <v>0</v>
      </c>
      <c r="Z42" s="296">
        <f>AY24</f>
        <v>0</v>
      </c>
      <c r="AA42" s="297">
        <f>AX24</f>
        <v>0</v>
      </c>
      <c r="AB42" s="243">
        <f>AW27</f>
        <v>0</v>
      </c>
      <c r="AC42" s="242">
        <f>AV27</f>
        <v>0</v>
      </c>
      <c r="AD42" s="296">
        <f>AY27</f>
        <v>0</v>
      </c>
      <c r="AE42" s="297">
        <f>AX27</f>
        <v>0</v>
      </c>
      <c r="AF42" s="243">
        <f>AW30</f>
        <v>0</v>
      </c>
      <c r="AG42" s="242">
        <f>AV30</f>
        <v>0</v>
      </c>
      <c r="AH42" s="296">
        <f>AY30</f>
        <v>0</v>
      </c>
      <c r="AI42" s="297">
        <f>AX30</f>
        <v>0</v>
      </c>
      <c r="AJ42" s="243">
        <f>AW33</f>
        <v>0</v>
      </c>
      <c r="AK42" s="242">
        <f>AV33</f>
        <v>0</v>
      </c>
      <c r="AL42" s="296">
        <f>AY33</f>
        <v>0</v>
      </c>
      <c r="AM42" s="297">
        <f>AX33</f>
        <v>0</v>
      </c>
      <c r="AN42" s="243">
        <f>AW36</f>
        <v>0</v>
      </c>
      <c r="AO42" s="242">
        <f>AV36</f>
        <v>0</v>
      </c>
      <c r="AP42" s="296">
        <f>AY36</f>
        <v>0</v>
      </c>
      <c r="AQ42" s="297">
        <f>AX36</f>
        <v>0</v>
      </c>
      <c r="AR42" s="243">
        <f>AW39</f>
        <v>0</v>
      </c>
      <c r="AS42" s="242">
        <f>AV39</f>
        <v>0</v>
      </c>
      <c r="AT42" s="296">
        <f>AY39</f>
        <v>0</v>
      </c>
      <c r="AU42" s="297">
        <f>AX39</f>
        <v>0</v>
      </c>
      <c r="AV42" s="298" t="s">
        <v>84</v>
      </c>
      <c r="AW42" s="298"/>
      <c r="AX42" s="298"/>
      <c r="AY42" s="298"/>
      <c r="AZ42" s="254"/>
      <c r="BA42" s="304">
        <f t="shared" ref="BA42" si="40">BZ42</f>
        <v>0</v>
      </c>
      <c r="BB42" s="305"/>
      <c r="BC42" s="257"/>
      <c r="BD42" s="304">
        <f t="shared" ref="BD42" si="41">BO42</f>
        <v>0</v>
      </c>
      <c r="BE42" s="305"/>
      <c r="BF42" s="257"/>
      <c r="BG42" s="304">
        <f t="shared" ref="BG42" si="42">BW42</f>
        <v>0</v>
      </c>
      <c r="BH42" s="305"/>
      <c r="BI42" s="255"/>
      <c r="BJ42" s="254"/>
      <c r="BK42" s="302">
        <f>AT42+AP42+AL42+AH42+AD42+Z42+V42+R42+N42+J42+F42</f>
        <v>0</v>
      </c>
      <c r="BL42" s="302"/>
      <c r="BM42" s="302">
        <f>AU42+AQ42+AM42+AI42+AE42+AA42+W42+S42+O42+K42+G42</f>
        <v>0</v>
      </c>
      <c r="BN42" s="302"/>
      <c r="BO42" s="303">
        <f t="shared" ref="BO42" si="43">BK42-BM42</f>
        <v>0</v>
      </c>
      <c r="BP42" s="303"/>
      <c r="BQ42" s="254"/>
      <c r="BS42" s="299">
        <f>SUM(AR42:AR44,AN42:AN44,AJ42:AJ44,AF42:AF44,AB42:AB44,X42:X44,T42:T44,P42:P44,L42:L44,H42:H44,D42:D44)</f>
        <v>0</v>
      </c>
      <c r="BT42" s="299"/>
      <c r="BU42" s="299">
        <f>SUM(AS42:AS44,AO42:AO44,AK42:AK44,AG42:AG44,AC42:AC44,Y42:Y44,U42:U44,Q42:Q44,M42:M44,I42:I44,E42:E44)</f>
        <v>0</v>
      </c>
      <c r="BV42" s="299"/>
      <c r="BW42" s="300">
        <f>BS42-BU42</f>
        <v>0</v>
      </c>
      <c r="BX42" s="300"/>
      <c r="BZ42" s="301">
        <f>CC42+CD42+CE42+CF42+CG42+CH42+CI42+CJ42+CK42+CL42+CM42+CN42</f>
        <v>0</v>
      </c>
      <c r="CA42" s="301"/>
      <c r="CB42" s="301"/>
      <c r="CC42" s="295" t="str">
        <f>IF(F42-G42=2, "1",IF(F42-G42=1, "1",IF(F42-G42=-1,"0","0")))</f>
        <v>0</v>
      </c>
      <c r="CD42" s="295" t="str">
        <f>IF(J42-K42=2, "1",IF(J42-K42=1, "1",IF(J42-K42=-1,"0","0")))</f>
        <v>0</v>
      </c>
      <c r="CE42" s="295" t="str">
        <f>IF(N42-O42=2, "1",IF(N42-O42=1, "1",IF(N42-O42=-1,"0","0")))</f>
        <v>0</v>
      </c>
      <c r="CF42" s="295" t="str">
        <f>IF(R42-S42=2, "1",IF(R42-S42=1, "1",IF(R42-S42=-1,"0","0")))</f>
        <v>0</v>
      </c>
      <c r="CG42" s="295" t="str">
        <f>IF(V42-W42=2, "1",IF(V42-W42=1, "1",IF(V42-W42=-1,"0","0")))</f>
        <v>0</v>
      </c>
      <c r="CH42" s="295" t="str">
        <f>IF(Z42-AA42=2, "1",IF(Z42-AA42=1, "1",IF(Z42-AA42=-1,"0","0")))</f>
        <v>0</v>
      </c>
      <c r="CI42" s="295" t="str">
        <f>IF(AD42-AE42=2, "1",IF(AD42-AE42=1, "1",IF(AD42-AE42=-1,"0","0")))</f>
        <v>0</v>
      </c>
      <c r="CJ42" s="295" t="str">
        <f>IF(AH42-AI42=2, "1",IF(AH42-AI42=1, "1",IF(AH42-AI42=-1,"0","0")))</f>
        <v>0</v>
      </c>
      <c r="CK42" s="295" t="str">
        <f>IF(AL42-AM42=2, "1",IF(AL42-AM42=1, "1",IF(AL42-AM42=-1,"0","0")))</f>
        <v>0</v>
      </c>
      <c r="CL42" s="295" t="str">
        <f>IF(AP42-AQ42=2, "1",IF(AP42-AQ42=1, "1",IF(AP42-AQ42=-1,"0","0")))</f>
        <v>0</v>
      </c>
      <c r="CM42" s="295" t="str">
        <f>IF(AT42-AU42=2, "1",IF(AT42-AU42=1, "1",IF(AT42-AU42=-1,"0","0")))</f>
        <v>0</v>
      </c>
      <c r="CN42" s="294" t="str">
        <f>IF(AX42-AY42=2, "1",IF(AX42-AY42=1, "1",IF(AX42-AY42=-1,"0","0")))</f>
        <v>0</v>
      </c>
    </row>
    <row r="43" spans="1:92" ht="12" hidden="1" customHeight="1" thickTop="1" thickBot="1" x14ac:dyDescent="0.3">
      <c r="A43" s="168" t="s">
        <v>90</v>
      </c>
      <c r="B43" s="306"/>
      <c r="C43" s="307"/>
      <c r="D43" s="246">
        <f>AW10</f>
        <v>0</v>
      </c>
      <c r="E43" s="247">
        <f>AV10</f>
        <v>0</v>
      </c>
      <c r="F43" s="296"/>
      <c r="G43" s="297"/>
      <c r="H43" s="248">
        <f>AW13</f>
        <v>0</v>
      </c>
      <c r="I43" s="247">
        <f>AV13</f>
        <v>0</v>
      </c>
      <c r="J43" s="296"/>
      <c r="K43" s="297"/>
      <c r="L43" s="248">
        <f>AW16</f>
        <v>0</v>
      </c>
      <c r="M43" s="247">
        <f>AV16</f>
        <v>0</v>
      </c>
      <c r="N43" s="296"/>
      <c r="O43" s="297"/>
      <c r="P43" s="248">
        <f>AW19</f>
        <v>0</v>
      </c>
      <c r="Q43" s="247">
        <f>AV19</f>
        <v>0</v>
      </c>
      <c r="R43" s="296"/>
      <c r="S43" s="297"/>
      <c r="T43" s="248">
        <f>AW22</f>
        <v>0</v>
      </c>
      <c r="U43" s="247">
        <f>AV22</f>
        <v>0</v>
      </c>
      <c r="V43" s="296"/>
      <c r="W43" s="297"/>
      <c r="X43" s="248">
        <f>AW25</f>
        <v>0</v>
      </c>
      <c r="Y43" s="247">
        <f>AV25</f>
        <v>0</v>
      </c>
      <c r="Z43" s="296"/>
      <c r="AA43" s="297"/>
      <c r="AB43" s="248">
        <f>AW28</f>
        <v>0</v>
      </c>
      <c r="AC43" s="247">
        <f>AV28</f>
        <v>0</v>
      </c>
      <c r="AD43" s="296"/>
      <c r="AE43" s="297"/>
      <c r="AF43" s="248">
        <f>AW31</f>
        <v>0</v>
      </c>
      <c r="AG43" s="247">
        <f>AV31</f>
        <v>0</v>
      </c>
      <c r="AH43" s="296"/>
      <c r="AI43" s="297"/>
      <c r="AJ43" s="248">
        <f>AW34</f>
        <v>0</v>
      </c>
      <c r="AK43" s="247">
        <f>AV34</f>
        <v>0</v>
      </c>
      <c r="AL43" s="296"/>
      <c r="AM43" s="297"/>
      <c r="AN43" s="248">
        <f>AW37</f>
        <v>0</v>
      </c>
      <c r="AO43" s="247">
        <f>AV37</f>
        <v>0</v>
      </c>
      <c r="AP43" s="296"/>
      <c r="AQ43" s="297"/>
      <c r="AR43" s="248">
        <f>AW40</f>
        <v>0</v>
      </c>
      <c r="AS43" s="247">
        <f>AV40</f>
        <v>0</v>
      </c>
      <c r="AT43" s="296"/>
      <c r="AU43" s="297"/>
      <c r="AV43" s="298"/>
      <c r="AW43" s="298"/>
      <c r="AX43" s="298"/>
      <c r="AY43" s="298"/>
      <c r="AZ43" s="254"/>
      <c r="BA43" s="304"/>
      <c r="BB43" s="305"/>
      <c r="BC43" s="257"/>
      <c r="BD43" s="304"/>
      <c r="BE43" s="305"/>
      <c r="BF43" s="257"/>
      <c r="BG43" s="304"/>
      <c r="BH43" s="305"/>
      <c r="BI43" s="255"/>
      <c r="BJ43" s="254"/>
      <c r="BK43" s="302"/>
      <c r="BL43" s="302"/>
      <c r="BM43" s="302"/>
      <c r="BN43" s="302"/>
      <c r="BO43" s="303"/>
      <c r="BP43" s="303"/>
      <c r="BQ43" s="254"/>
      <c r="BS43" s="299"/>
      <c r="BT43" s="299"/>
      <c r="BU43" s="299"/>
      <c r="BV43" s="299"/>
      <c r="BW43" s="300"/>
      <c r="BX43" s="300"/>
      <c r="BZ43" s="301"/>
      <c r="CA43" s="301"/>
      <c r="CB43" s="301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4"/>
    </row>
    <row r="44" spans="1:92" ht="12" hidden="1" customHeight="1" thickTop="1" thickBot="1" x14ac:dyDescent="0.3">
      <c r="A44" s="169" t="s">
        <v>91</v>
      </c>
      <c r="B44" s="306"/>
      <c r="C44" s="307"/>
      <c r="D44" s="249">
        <f>AW11</f>
        <v>0</v>
      </c>
      <c r="E44" s="250">
        <f>AV11</f>
        <v>0</v>
      </c>
      <c r="F44" s="296"/>
      <c r="G44" s="297"/>
      <c r="H44" s="251">
        <f>AW14</f>
        <v>0</v>
      </c>
      <c r="I44" s="250">
        <f>AV14</f>
        <v>0</v>
      </c>
      <c r="J44" s="296"/>
      <c r="K44" s="297"/>
      <c r="L44" s="251">
        <f>AW17</f>
        <v>0</v>
      </c>
      <c r="M44" s="250">
        <f>AV17</f>
        <v>0</v>
      </c>
      <c r="N44" s="296"/>
      <c r="O44" s="297"/>
      <c r="P44" s="251">
        <f>AW20</f>
        <v>0</v>
      </c>
      <c r="Q44" s="250">
        <f>AV20</f>
        <v>0</v>
      </c>
      <c r="R44" s="296"/>
      <c r="S44" s="297"/>
      <c r="T44" s="251">
        <f>AW23</f>
        <v>0</v>
      </c>
      <c r="U44" s="250">
        <f>AV23</f>
        <v>0</v>
      </c>
      <c r="V44" s="296"/>
      <c r="W44" s="297"/>
      <c r="X44" s="251">
        <f>AW26</f>
        <v>0</v>
      </c>
      <c r="Y44" s="250">
        <f>AV26</f>
        <v>0</v>
      </c>
      <c r="Z44" s="296"/>
      <c r="AA44" s="297"/>
      <c r="AB44" s="251">
        <f>AW29</f>
        <v>0</v>
      </c>
      <c r="AC44" s="250">
        <f>AV29</f>
        <v>0</v>
      </c>
      <c r="AD44" s="296"/>
      <c r="AE44" s="297"/>
      <c r="AF44" s="251">
        <f>AW32</f>
        <v>0</v>
      </c>
      <c r="AG44" s="250">
        <f>AV32</f>
        <v>0</v>
      </c>
      <c r="AH44" s="296"/>
      <c r="AI44" s="297"/>
      <c r="AJ44" s="251">
        <f>AW35</f>
        <v>0</v>
      </c>
      <c r="AK44" s="250">
        <f>AV35</f>
        <v>0</v>
      </c>
      <c r="AL44" s="296"/>
      <c r="AM44" s="297"/>
      <c r="AN44" s="251">
        <f>AW38</f>
        <v>0</v>
      </c>
      <c r="AO44" s="250">
        <f>AV38</f>
        <v>0</v>
      </c>
      <c r="AP44" s="296"/>
      <c r="AQ44" s="297"/>
      <c r="AR44" s="251">
        <f>AW41</f>
        <v>0</v>
      </c>
      <c r="AS44" s="250">
        <f>AV41</f>
        <v>0</v>
      </c>
      <c r="AT44" s="296"/>
      <c r="AU44" s="297"/>
      <c r="AV44" s="298"/>
      <c r="AW44" s="298"/>
      <c r="AX44" s="298"/>
      <c r="AY44" s="298"/>
      <c r="AZ44" s="254"/>
      <c r="BA44" s="304"/>
      <c r="BB44" s="305"/>
      <c r="BC44" s="257"/>
      <c r="BD44" s="304"/>
      <c r="BE44" s="305"/>
      <c r="BF44" s="257"/>
      <c r="BG44" s="304"/>
      <c r="BH44" s="305"/>
      <c r="BI44" s="255"/>
      <c r="BJ44" s="254"/>
      <c r="BK44" s="302"/>
      <c r="BL44" s="302"/>
      <c r="BM44" s="302"/>
      <c r="BN44" s="302"/>
      <c r="BO44" s="303"/>
      <c r="BP44" s="303"/>
      <c r="BQ44" s="254"/>
      <c r="BS44" s="299"/>
      <c r="BT44" s="299"/>
      <c r="BU44" s="299"/>
      <c r="BV44" s="299"/>
      <c r="BW44" s="300"/>
      <c r="BX44" s="300"/>
      <c r="BZ44" s="301"/>
      <c r="CA44" s="301"/>
      <c r="CB44" s="301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4"/>
    </row>
    <row r="45" spans="1:92" ht="16.5" thickTop="1" x14ac:dyDescent="0.25">
      <c r="BA45" s="538">
        <f>SUM(BA9:BB41)</f>
        <v>55</v>
      </c>
      <c r="BB45" s="538"/>
      <c r="BD45" s="538">
        <f>SUM(BD9:BE41)</f>
        <v>0</v>
      </c>
      <c r="BE45" s="538"/>
      <c r="BG45" s="538">
        <f>SUM(BG9:BH41)</f>
        <v>0</v>
      </c>
      <c r="BH45" s="538"/>
      <c r="BK45" s="538">
        <f>SUM(BK9:BL41)</f>
        <v>120</v>
      </c>
      <c r="BL45" s="538"/>
      <c r="BM45" s="538">
        <f>SUM(BM9:BN41)</f>
        <v>120</v>
      </c>
      <c r="BN45" s="538"/>
      <c r="BO45" s="538">
        <f>SUM(BO9:BP41)</f>
        <v>0</v>
      </c>
      <c r="BP45" s="538"/>
      <c r="BS45" s="532">
        <f>SUM(BS9:BT41)</f>
        <v>2791</v>
      </c>
      <c r="BT45" s="532"/>
      <c r="BU45" s="532">
        <f>SUM(BU9:BV41)</f>
        <v>2791</v>
      </c>
      <c r="BV45" s="532"/>
      <c r="BW45" s="532">
        <f>SUM(BW9:BX41)</f>
        <v>0</v>
      </c>
      <c r="BX45" s="532"/>
    </row>
  </sheetData>
  <mergeCells count="613">
    <mergeCell ref="BA45:BB45"/>
    <mergeCell ref="BD45:BE45"/>
    <mergeCell ref="BG45:BH45"/>
    <mergeCell ref="BK45:BL45"/>
    <mergeCell ref="BM45:BN45"/>
    <mergeCell ref="BO45:BP45"/>
    <mergeCell ref="BS45:BT45"/>
    <mergeCell ref="BU45:BV45"/>
    <mergeCell ref="BW45:BX45"/>
    <mergeCell ref="BA6:BB8"/>
    <mergeCell ref="BD6:BE8"/>
    <mergeCell ref="BG6:BH8"/>
    <mergeCell ref="BK6:BL8"/>
    <mergeCell ref="BM6:BN8"/>
    <mergeCell ref="BO6:BP8"/>
    <mergeCell ref="BK9:BL11"/>
    <mergeCell ref="BM9:BN11"/>
    <mergeCell ref="BO9:BP11"/>
    <mergeCell ref="BG9:BH11"/>
    <mergeCell ref="CI30:CI32"/>
    <mergeCell ref="CH30:CH32"/>
    <mergeCell ref="CG30:CG32"/>
    <mergeCell ref="CF30:CF32"/>
    <mergeCell ref="CE30:CE32"/>
    <mergeCell ref="CD30:CD32"/>
    <mergeCell ref="CC30:CC32"/>
    <mergeCell ref="BZ30:CB32"/>
    <mergeCell ref="CD21:CD23"/>
    <mergeCell ref="CE21:CE23"/>
    <mergeCell ref="CF21:CF23"/>
    <mergeCell ref="CG21:CG23"/>
    <mergeCell ref="CH21:CH23"/>
    <mergeCell ref="CI21:CI23"/>
    <mergeCell ref="BZ24:CB26"/>
    <mergeCell ref="CC24:CC26"/>
    <mergeCell ref="CD24:CD26"/>
    <mergeCell ref="CE24:CE26"/>
    <mergeCell ref="CF24:CF26"/>
    <mergeCell ref="CG24:CG26"/>
    <mergeCell ref="CH24:CH26"/>
    <mergeCell ref="CI24:CI26"/>
    <mergeCell ref="BZ27:CB29"/>
    <mergeCell ref="CC27:CC29"/>
    <mergeCell ref="A2:CN2"/>
    <mergeCell ref="A5:A8"/>
    <mergeCell ref="B5:C5"/>
    <mergeCell ref="D5:AY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N6:AQ8"/>
    <mergeCell ref="AR6:AU8"/>
    <mergeCell ref="AV6:AY8"/>
    <mergeCell ref="BS6:BT8"/>
    <mergeCell ref="BU6:BV8"/>
    <mergeCell ref="BW6:BX8"/>
    <mergeCell ref="BZ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P9:AP11"/>
    <mergeCell ref="AQ9:AQ11"/>
    <mergeCell ref="AT9:AT11"/>
    <mergeCell ref="AU9:AU11"/>
    <mergeCell ref="AX9:AX11"/>
    <mergeCell ref="AY9:AY11"/>
    <mergeCell ref="BS9:BT11"/>
    <mergeCell ref="BU9:BV11"/>
    <mergeCell ref="BW9:BX11"/>
    <mergeCell ref="BZ9:CB11"/>
    <mergeCell ref="CC9:CC11"/>
    <mergeCell ref="CD9:CD11"/>
    <mergeCell ref="CE9:CE11"/>
    <mergeCell ref="BA9:BB11"/>
    <mergeCell ref="BD9:BE11"/>
    <mergeCell ref="CF9:CF11"/>
    <mergeCell ref="CG9:CG11"/>
    <mergeCell ref="CH9:CH11"/>
    <mergeCell ref="CI9:CI11"/>
    <mergeCell ref="CJ9:CJ11"/>
    <mergeCell ref="CK9:CK11"/>
    <mergeCell ref="CL9:CL11"/>
    <mergeCell ref="CM9:CM11"/>
    <mergeCell ref="CN9:CN11"/>
    <mergeCell ref="B12:B14"/>
    <mergeCell ref="C12:C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AP12:AP14"/>
    <mergeCell ref="AQ12:AQ14"/>
    <mergeCell ref="AT12:AT14"/>
    <mergeCell ref="AU12:AU14"/>
    <mergeCell ref="AX12:AX14"/>
    <mergeCell ref="AY12:AY14"/>
    <mergeCell ref="BS12:BT14"/>
    <mergeCell ref="BU12:BV14"/>
    <mergeCell ref="BA12:BB14"/>
    <mergeCell ref="BD12:BE14"/>
    <mergeCell ref="BG12:BH14"/>
    <mergeCell ref="BK12:BL14"/>
    <mergeCell ref="BM12:BN14"/>
    <mergeCell ref="BO12:BP14"/>
    <mergeCell ref="BW12:BX14"/>
    <mergeCell ref="BZ12:CB14"/>
    <mergeCell ref="CC12:CC14"/>
    <mergeCell ref="CD12:CD14"/>
    <mergeCell ref="CE12:CE14"/>
    <mergeCell ref="CF12:CF14"/>
    <mergeCell ref="CG12:CG14"/>
    <mergeCell ref="CH12:CH14"/>
    <mergeCell ref="CI12:CI14"/>
    <mergeCell ref="CJ12:CJ14"/>
    <mergeCell ref="CK12:CK14"/>
    <mergeCell ref="CL12:CL14"/>
    <mergeCell ref="CM12:CM14"/>
    <mergeCell ref="CN12:CN14"/>
    <mergeCell ref="B15:B17"/>
    <mergeCell ref="C15:C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P15:AP17"/>
    <mergeCell ref="AQ15:AQ17"/>
    <mergeCell ref="AT15:AT17"/>
    <mergeCell ref="AU15:AU17"/>
    <mergeCell ref="AX15:AX17"/>
    <mergeCell ref="AY15:AY17"/>
    <mergeCell ref="BS15:BT17"/>
    <mergeCell ref="BU15:BV17"/>
    <mergeCell ref="BW15:BX17"/>
    <mergeCell ref="BA15:BB17"/>
    <mergeCell ref="BD15:BE17"/>
    <mergeCell ref="BG15:BH17"/>
    <mergeCell ref="BK15:BL17"/>
    <mergeCell ref="BM15:BN17"/>
    <mergeCell ref="BO15:BP17"/>
    <mergeCell ref="BZ15:CB17"/>
    <mergeCell ref="CC15:CC17"/>
    <mergeCell ref="CD15:CD17"/>
    <mergeCell ref="CE15:CE17"/>
    <mergeCell ref="CF15:CF17"/>
    <mergeCell ref="CG15:CG17"/>
    <mergeCell ref="CH15:CH17"/>
    <mergeCell ref="CI15:CI17"/>
    <mergeCell ref="CJ15:CJ17"/>
    <mergeCell ref="CK15:CK17"/>
    <mergeCell ref="CL15:CL17"/>
    <mergeCell ref="CM15:CM17"/>
    <mergeCell ref="CN15:CN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P18:AP20"/>
    <mergeCell ref="AQ18:AQ20"/>
    <mergeCell ref="AT18:AT20"/>
    <mergeCell ref="AU18:AU20"/>
    <mergeCell ref="AX18:AX20"/>
    <mergeCell ref="AY18:AY20"/>
    <mergeCell ref="BS18:BT20"/>
    <mergeCell ref="BU18:BV20"/>
    <mergeCell ref="BW18:BX20"/>
    <mergeCell ref="BZ18:CB20"/>
    <mergeCell ref="BA18:BB20"/>
    <mergeCell ref="BD18:BE20"/>
    <mergeCell ref="BG18:BH20"/>
    <mergeCell ref="BK18:BL20"/>
    <mergeCell ref="BM18:BN20"/>
    <mergeCell ref="BO18:BP20"/>
    <mergeCell ref="CC18:CC20"/>
    <mergeCell ref="CD18:CD20"/>
    <mergeCell ref="CE18:CE20"/>
    <mergeCell ref="CF18:CF20"/>
    <mergeCell ref="CG18:CG20"/>
    <mergeCell ref="CH18:CH20"/>
    <mergeCell ref="CI18:CI20"/>
    <mergeCell ref="CJ18:CJ20"/>
    <mergeCell ref="CK18:CK20"/>
    <mergeCell ref="CL18:CL20"/>
    <mergeCell ref="CM18:CM20"/>
    <mergeCell ref="CN18:CN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P21:AP23"/>
    <mergeCell ref="AQ21:AQ23"/>
    <mergeCell ref="AT21:AT23"/>
    <mergeCell ref="AU21:AU23"/>
    <mergeCell ref="AX21:AX23"/>
    <mergeCell ref="AY21:AY23"/>
    <mergeCell ref="BS21:BT23"/>
    <mergeCell ref="BU21:BV23"/>
    <mergeCell ref="BW21:BX23"/>
    <mergeCell ref="BZ21:CB23"/>
    <mergeCell ref="CC21:CC23"/>
    <mergeCell ref="BA21:BB23"/>
    <mergeCell ref="BD21:BE23"/>
    <mergeCell ref="BG21:BH23"/>
    <mergeCell ref="BK21:BL23"/>
    <mergeCell ref="BM21:BN23"/>
    <mergeCell ref="BO21:BP23"/>
    <mergeCell ref="CJ21:CJ23"/>
    <mergeCell ref="CK21:CK23"/>
    <mergeCell ref="CL21:CL23"/>
    <mergeCell ref="CM21:CM23"/>
    <mergeCell ref="CN21:CN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AM24:AM26"/>
    <mergeCell ref="AP24:AP26"/>
    <mergeCell ref="AQ24:AQ26"/>
    <mergeCell ref="AT24:AT26"/>
    <mergeCell ref="AU24:AU26"/>
    <mergeCell ref="AX24:AX26"/>
    <mergeCell ref="AY24:AY26"/>
    <mergeCell ref="BS24:BT26"/>
    <mergeCell ref="BU24:BV26"/>
    <mergeCell ref="BW24:BX26"/>
    <mergeCell ref="BK24:BL26"/>
    <mergeCell ref="BM24:BN26"/>
    <mergeCell ref="BO24:BP26"/>
    <mergeCell ref="BA24:BB26"/>
    <mergeCell ref="BD24:BE26"/>
    <mergeCell ref="BG24:BH26"/>
    <mergeCell ref="CJ24:CJ26"/>
    <mergeCell ref="CK24:CK26"/>
    <mergeCell ref="CL24:CL26"/>
    <mergeCell ref="CM24:CM26"/>
    <mergeCell ref="CN24:CN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P27:AP29"/>
    <mergeCell ref="AQ27:AQ29"/>
    <mergeCell ref="AT27:AT29"/>
    <mergeCell ref="AU27:AU29"/>
    <mergeCell ref="AX27:AX29"/>
    <mergeCell ref="AY27:AY29"/>
    <mergeCell ref="BS27:BT29"/>
    <mergeCell ref="BU27:BV29"/>
    <mergeCell ref="BW27:BX29"/>
    <mergeCell ref="CD27:CD29"/>
    <mergeCell ref="CE27:CE29"/>
    <mergeCell ref="BK27:BL29"/>
    <mergeCell ref="BM27:BN29"/>
    <mergeCell ref="BO27:BP29"/>
    <mergeCell ref="BA27:BB29"/>
    <mergeCell ref="BD27:BE29"/>
    <mergeCell ref="BG27:BH29"/>
    <mergeCell ref="CF27:CF29"/>
    <mergeCell ref="CG27:CG29"/>
    <mergeCell ref="CH27:CH29"/>
    <mergeCell ref="CI27:CI29"/>
    <mergeCell ref="CJ27:CJ29"/>
    <mergeCell ref="CK27:CK29"/>
    <mergeCell ref="CL27:CL29"/>
    <mergeCell ref="CM27:CM29"/>
    <mergeCell ref="CN27:CN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L30:AL32"/>
    <mergeCell ref="AM30:AM32"/>
    <mergeCell ref="AP30:AP32"/>
    <mergeCell ref="AQ30:AQ32"/>
    <mergeCell ref="AT30:AT32"/>
    <mergeCell ref="AU30:AU32"/>
    <mergeCell ref="AX30:AX32"/>
    <mergeCell ref="AY30:AY32"/>
    <mergeCell ref="BS30:BT32"/>
    <mergeCell ref="BU30:BV32"/>
    <mergeCell ref="BK30:BL32"/>
    <mergeCell ref="BM30:BN32"/>
    <mergeCell ref="BO30:BP32"/>
    <mergeCell ref="BA30:BB32"/>
    <mergeCell ref="BD30:BE32"/>
    <mergeCell ref="BG30:BH32"/>
    <mergeCell ref="BW30:BX32"/>
    <mergeCell ref="CJ30:CJ32"/>
    <mergeCell ref="CK30:CK32"/>
    <mergeCell ref="CL30:CL32"/>
    <mergeCell ref="CM30:CM32"/>
    <mergeCell ref="CN30:CN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AP33:AP35"/>
    <mergeCell ref="AQ33:AQ35"/>
    <mergeCell ref="AT33:AT35"/>
    <mergeCell ref="AU33:AU35"/>
    <mergeCell ref="AX33:AX35"/>
    <mergeCell ref="AY33:AY35"/>
    <mergeCell ref="BS33:BT35"/>
    <mergeCell ref="BU33:BV35"/>
    <mergeCell ref="BW33:BX35"/>
    <mergeCell ref="BK33:BL35"/>
    <mergeCell ref="BM33:BN35"/>
    <mergeCell ref="BO33:BP35"/>
    <mergeCell ref="BA33:BB35"/>
    <mergeCell ref="BD33:BE35"/>
    <mergeCell ref="BG33:BH35"/>
    <mergeCell ref="BZ33:CB35"/>
    <mergeCell ref="CC33:CC35"/>
    <mergeCell ref="CD33:CD35"/>
    <mergeCell ref="CE33:CE35"/>
    <mergeCell ref="CF33:CF35"/>
    <mergeCell ref="CG33:CG35"/>
    <mergeCell ref="CH33:CH35"/>
    <mergeCell ref="CI33:CI35"/>
    <mergeCell ref="CJ33:CJ35"/>
    <mergeCell ref="CK33:CK35"/>
    <mergeCell ref="CL33:CL35"/>
    <mergeCell ref="CM33:CM35"/>
    <mergeCell ref="CN33:CN35"/>
    <mergeCell ref="B36:B38"/>
    <mergeCell ref="C36:C38"/>
    <mergeCell ref="F36:F38"/>
    <mergeCell ref="G36:G38"/>
    <mergeCell ref="J36:J38"/>
    <mergeCell ref="K36:K38"/>
    <mergeCell ref="N36:N38"/>
    <mergeCell ref="O36:O38"/>
    <mergeCell ref="R36:R38"/>
    <mergeCell ref="S36:S38"/>
    <mergeCell ref="V36:V38"/>
    <mergeCell ref="W36:W38"/>
    <mergeCell ref="Z36:Z38"/>
    <mergeCell ref="AA36:AA38"/>
    <mergeCell ref="AD36:AD38"/>
    <mergeCell ref="AE36:AE38"/>
    <mergeCell ref="AH36:AH38"/>
    <mergeCell ref="AI36:AI38"/>
    <mergeCell ref="AL36:AL38"/>
    <mergeCell ref="AM36:AM38"/>
    <mergeCell ref="AN36:AQ38"/>
    <mergeCell ref="AT36:AT38"/>
    <mergeCell ref="AU36:AU38"/>
    <mergeCell ref="AX36:AX38"/>
    <mergeCell ref="AY36:AY38"/>
    <mergeCell ref="BS36:BT38"/>
    <mergeCell ref="BU36:BV38"/>
    <mergeCell ref="BW36:BX38"/>
    <mergeCell ref="BZ36:CB38"/>
    <mergeCell ref="BK36:BL38"/>
    <mergeCell ref="BM36:BN38"/>
    <mergeCell ref="BO36:BP38"/>
    <mergeCell ref="BA36:BB38"/>
    <mergeCell ref="BD36:BE38"/>
    <mergeCell ref="BG36:BH38"/>
    <mergeCell ref="CC36:CC38"/>
    <mergeCell ref="CD36:CD38"/>
    <mergeCell ref="CE36:CE38"/>
    <mergeCell ref="CF36:CF38"/>
    <mergeCell ref="CG36:CG38"/>
    <mergeCell ref="CH36:CH38"/>
    <mergeCell ref="CI36:CI38"/>
    <mergeCell ref="CJ36:CJ38"/>
    <mergeCell ref="CK36:CK38"/>
    <mergeCell ref="CL36:CL38"/>
    <mergeCell ref="CM36:CM38"/>
    <mergeCell ref="CN36:CN38"/>
    <mergeCell ref="B39:B41"/>
    <mergeCell ref="C39:C41"/>
    <mergeCell ref="F39:F41"/>
    <mergeCell ref="G39:G41"/>
    <mergeCell ref="J39:J41"/>
    <mergeCell ref="K39:K41"/>
    <mergeCell ref="N39:N41"/>
    <mergeCell ref="O39:O41"/>
    <mergeCell ref="R39:R41"/>
    <mergeCell ref="S39:S41"/>
    <mergeCell ref="V39:V41"/>
    <mergeCell ref="W39:W41"/>
    <mergeCell ref="Z39:Z41"/>
    <mergeCell ref="AA39:AA41"/>
    <mergeCell ref="AD39:AD41"/>
    <mergeCell ref="AE39:AE41"/>
    <mergeCell ref="AH39:AH41"/>
    <mergeCell ref="AI39:AI41"/>
    <mergeCell ref="AL39:AL41"/>
    <mergeCell ref="AM39:AM41"/>
    <mergeCell ref="AP39:AP41"/>
    <mergeCell ref="AQ39:AQ41"/>
    <mergeCell ref="AR39:AU41"/>
    <mergeCell ref="AX39:AX41"/>
    <mergeCell ref="AY39:AY41"/>
    <mergeCell ref="BS39:BT41"/>
    <mergeCell ref="BU39:BV41"/>
    <mergeCell ref="BW39:BX41"/>
    <mergeCell ref="BZ39:CB41"/>
    <mergeCell ref="CC39:CC41"/>
    <mergeCell ref="BK39:BL41"/>
    <mergeCell ref="BM39:BN41"/>
    <mergeCell ref="BO39:BP41"/>
    <mergeCell ref="BA39:BB41"/>
    <mergeCell ref="BD39:BE41"/>
    <mergeCell ref="BG39:BH41"/>
    <mergeCell ref="CD39:CD41"/>
    <mergeCell ref="CE39:CE41"/>
    <mergeCell ref="CF39:CF41"/>
    <mergeCell ref="CG39:CG41"/>
    <mergeCell ref="CH39:CH41"/>
    <mergeCell ref="CI39:CI41"/>
    <mergeCell ref="CJ39:CJ41"/>
    <mergeCell ref="CK39:CK41"/>
    <mergeCell ref="CL39:CL41"/>
    <mergeCell ref="CM39:CM41"/>
    <mergeCell ref="CN39:CN41"/>
    <mergeCell ref="B42:B44"/>
    <mergeCell ref="C42:C44"/>
    <mergeCell ref="F42:F44"/>
    <mergeCell ref="G42:G44"/>
    <mergeCell ref="J42:J44"/>
    <mergeCell ref="K42:K44"/>
    <mergeCell ref="N42:N44"/>
    <mergeCell ref="O42:O44"/>
    <mergeCell ref="R42:R44"/>
    <mergeCell ref="S42:S44"/>
    <mergeCell ref="V42:V44"/>
    <mergeCell ref="W42:W44"/>
    <mergeCell ref="Z42:Z44"/>
    <mergeCell ref="AA42:AA44"/>
    <mergeCell ref="AD42:AD44"/>
    <mergeCell ref="AE42:AE44"/>
    <mergeCell ref="AH42:AH44"/>
    <mergeCell ref="AI42:AI44"/>
    <mergeCell ref="AL42:AL44"/>
    <mergeCell ref="AM42:AM44"/>
    <mergeCell ref="AP42:AP44"/>
    <mergeCell ref="AQ42:AQ44"/>
    <mergeCell ref="AT42:AT44"/>
    <mergeCell ref="AU42:AU44"/>
    <mergeCell ref="AV42:AY44"/>
    <mergeCell ref="BS42:BT44"/>
    <mergeCell ref="BU42:BV44"/>
    <mergeCell ref="BW42:BX44"/>
    <mergeCell ref="BZ42:CB44"/>
    <mergeCell ref="CC42:CC44"/>
    <mergeCell ref="CD42:CD44"/>
    <mergeCell ref="BK42:BL44"/>
    <mergeCell ref="BM42:BN44"/>
    <mergeCell ref="BO42:BP44"/>
    <mergeCell ref="BA42:BB44"/>
    <mergeCell ref="BD42:BE44"/>
    <mergeCell ref="BG42:BH44"/>
    <mergeCell ref="CN42:CN44"/>
    <mergeCell ref="CE42:CE44"/>
    <mergeCell ref="CF42:CF44"/>
    <mergeCell ref="CG42:CG44"/>
    <mergeCell ref="CH42:CH44"/>
    <mergeCell ref="CI42:CI44"/>
    <mergeCell ref="CJ42:CJ44"/>
    <mergeCell ref="CK42:CK44"/>
    <mergeCell ref="CL42:CL44"/>
    <mergeCell ref="CM42:CM4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7"/>
  <sheetViews>
    <sheetView zoomScaleNormal="100" workbookViewId="0">
      <selection activeCell="BF106" sqref="BF106"/>
    </sheetView>
  </sheetViews>
  <sheetFormatPr defaultRowHeight="15.75" x14ac:dyDescent="0.25"/>
  <cols>
    <col min="1" max="1" width="4.7109375" style="170" customWidth="1"/>
    <col min="2" max="2" width="4.7109375" style="11" customWidth="1"/>
    <col min="3" max="3" width="30.7109375" customWidth="1"/>
    <col min="4" max="76" width="2.7109375" customWidth="1"/>
    <col min="77" max="1032" width="8.42578125" customWidth="1"/>
    <col min="1033" max="1042" width="9.140625" customWidth="1"/>
  </cols>
  <sheetData>
    <row r="1" spans="1:76" s="16" customFormat="1" ht="20.100000000000001" customHeight="1" x14ac:dyDescent="0.4">
      <c r="A1" s="453" t="s">
        <v>82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</row>
    <row r="2" spans="1:76" ht="9.9499999999999993" customHeight="1" x14ac:dyDescent="0.25">
      <c r="A2" s="166"/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15" customFormat="1" ht="20.100000000000001" customHeight="1" x14ac:dyDescent="0.35">
      <c r="A3" s="411" t="s">
        <v>93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</row>
    <row r="4" spans="1:76" ht="9.9499999999999993" customHeight="1" thickBot="1" x14ac:dyDescent="0.3">
      <c r="A4" s="16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76" s="15" customFormat="1" ht="20.100000000000001" customHeight="1" thickBot="1" x14ac:dyDescent="0.4">
      <c r="A5" s="454"/>
      <c r="B5" s="435" t="s">
        <v>83</v>
      </c>
      <c r="C5" s="435"/>
      <c r="D5" s="436" t="s">
        <v>82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8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</row>
    <row r="6" spans="1:76" ht="9.9499999999999993" customHeight="1" thickTop="1" thickBot="1" x14ac:dyDescent="0.3">
      <c r="A6" s="454"/>
      <c r="B6" s="383" t="s">
        <v>0</v>
      </c>
      <c r="C6" s="439" t="s">
        <v>94</v>
      </c>
      <c r="D6" s="385" t="str">
        <f>C9</f>
        <v>Trojanowski Krzysztof</v>
      </c>
      <c r="E6" s="385"/>
      <c r="F6" s="385"/>
      <c r="G6" s="385"/>
      <c r="H6" s="385" t="str">
        <f>C12</f>
        <v>Momot Sylwester</v>
      </c>
      <c r="I6" s="385"/>
      <c r="J6" s="385"/>
      <c r="K6" s="385"/>
      <c r="L6" s="385" t="str">
        <f>C15</f>
        <v>Stępień Sławomir</v>
      </c>
      <c r="M6" s="385"/>
      <c r="N6" s="385"/>
      <c r="O6" s="385"/>
      <c r="P6" s="385" t="str">
        <f>C18</f>
        <v>Michalik Zbigniew</v>
      </c>
      <c r="Q6" s="385"/>
      <c r="R6" s="385"/>
      <c r="S6" s="385"/>
      <c r="T6" s="385" t="str">
        <f>C21</f>
        <v>Polaszczyk Marek</v>
      </c>
      <c r="U6" s="385"/>
      <c r="V6" s="385"/>
      <c r="W6" s="385"/>
      <c r="X6" s="385" t="str">
        <f>C24</f>
        <v>Sykuła Mateusz</v>
      </c>
      <c r="Y6" s="385"/>
      <c r="Z6" s="385"/>
      <c r="AA6" s="385"/>
      <c r="AB6" s="385" t="str">
        <f>C27</f>
        <v xml:space="preserve">Rękawek Jędrzej </v>
      </c>
      <c r="AC6" s="385"/>
      <c r="AD6" s="385"/>
      <c r="AE6" s="385"/>
      <c r="AF6" s="385" t="str">
        <f>C30</f>
        <v>Ptaszyński Daniel</v>
      </c>
      <c r="AG6" s="385"/>
      <c r="AH6" s="385"/>
      <c r="AI6" s="385"/>
      <c r="AJ6" s="326">
        <f>C33</f>
        <v>0</v>
      </c>
      <c r="AK6" s="326"/>
      <c r="AL6" s="326"/>
      <c r="AM6" s="326"/>
      <c r="AN6" s="255"/>
      <c r="AO6" s="451" t="s">
        <v>88</v>
      </c>
      <c r="AP6" s="452"/>
      <c r="AQ6" s="277"/>
      <c r="AR6" s="451" t="s">
        <v>135</v>
      </c>
      <c r="AS6" s="452"/>
      <c r="AT6" s="277"/>
      <c r="AU6" s="451" t="s">
        <v>136</v>
      </c>
      <c r="AV6" s="452"/>
      <c r="AW6" s="275"/>
      <c r="AX6" s="202"/>
      <c r="AY6" s="440" t="s">
        <v>85</v>
      </c>
      <c r="AZ6" s="440"/>
      <c r="BA6" s="440" t="s">
        <v>86</v>
      </c>
      <c r="BB6" s="440"/>
      <c r="BC6" s="441" t="s">
        <v>87</v>
      </c>
      <c r="BD6" s="441"/>
      <c r="BE6" s="276"/>
      <c r="BF6" s="416" t="s">
        <v>118</v>
      </c>
      <c r="BG6" s="417"/>
      <c r="BH6" s="418" t="s">
        <v>116</v>
      </c>
      <c r="BI6" s="419"/>
      <c r="BJ6" s="420" t="s">
        <v>117</v>
      </c>
      <c r="BK6" s="420"/>
      <c r="BL6" s="166"/>
      <c r="BM6" s="425" t="s">
        <v>88</v>
      </c>
      <c r="BN6" s="425"/>
      <c r="BO6" s="425"/>
      <c r="BP6" s="426">
        <v>1</v>
      </c>
      <c r="BQ6" s="426">
        <v>2</v>
      </c>
      <c r="BR6" s="426">
        <v>3</v>
      </c>
      <c r="BS6" s="426">
        <v>4</v>
      </c>
      <c r="BT6" s="426">
        <v>5</v>
      </c>
      <c r="BU6" s="426">
        <v>6</v>
      </c>
      <c r="BV6" s="426">
        <v>7</v>
      </c>
      <c r="BW6" s="426">
        <v>8</v>
      </c>
      <c r="BX6" s="426">
        <v>9</v>
      </c>
    </row>
    <row r="7" spans="1:76" ht="9.9499999999999993" customHeight="1" thickTop="1" thickBot="1" x14ac:dyDescent="0.3">
      <c r="A7" s="454"/>
      <c r="B7" s="383"/>
      <c r="C7" s="439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26"/>
      <c r="AK7" s="326"/>
      <c r="AL7" s="326"/>
      <c r="AM7" s="326"/>
      <c r="AN7" s="255"/>
      <c r="AO7" s="451"/>
      <c r="AP7" s="452"/>
      <c r="AQ7" s="277"/>
      <c r="AR7" s="451"/>
      <c r="AS7" s="452"/>
      <c r="AT7" s="277"/>
      <c r="AU7" s="451"/>
      <c r="AV7" s="452"/>
      <c r="AW7" s="275"/>
      <c r="AX7" s="202"/>
      <c r="AY7" s="440"/>
      <c r="AZ7" s="440"/>
      <c r="BA7" s="440"/>
      <c r="BB7" s="440"/>
      <c r="BC7" s="441"/>
      <c r="BD7" s="441"/>
      <c r="BE7" s="276"/>
      <c r="BF7" s="416"/>
      <c r="BG7" s="417"/>
      <c r="BH7" s="418"/>
      <c r="BI7" s="419"/>
      <c r="BJ7" s="420"/>
      <c r="BK7" s="420"/>
      <c r="BL7" s="166"/>
      <c r="BM7" s="425"/>
      <c r="BN7" s="425"/>
      <c r="BO7" s="425"/>
      <c r="BP7" s="426"/>
      <c r="BQ7" s="426"/>
      <c r="BR7" s="426"/>
      <c r="BS7" s="426"/>
      <c r="BT7" s="426"/>
      <c r="BU7" s="426"/>
      <c r="BV7" s="426"/>
      <c r="BW7" s="426"/>
      <c r="BX7" s="426"/>
    </row>
    <row r="8" spans="1:76" ht="9.9499999999999993" customHeight="1" thickTop="1" thickBot="1" x14ac:dyDescent="0.3">
      <c r="A8" s="454"/>
      <c r="B8" s="383"/>
      <c r="C8" s="439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26"/>
      <c r="AK8" s="326"/>
      <c r="AL8" s="326"/>
      <c r="AM8" s="326"/>
      <c r="AN8" s="255"/>
      <c r="AO8" s="451"/>
      <c r="AP8" s="452"/>
      <c r="AQ8" s="277"/>
      <c r="AR8" s="451"/>
      <c r="AS8" s="452"/>
      <c r="AT8" s="277"/>
      <c r="AU8" s="451"/>
      <c r="AV8" s="452"/>
      <c r="AW8" s="275"/>
      <c r="AX8" s="202"/>
      <c r="AY8" s="440"/>
      <c r="AZ8" s="440"/>
      <c r="BA8" s="440"/>
      <c r="BB8" s="440"/>
      <c r="BC8" s="441"/>
      <c r="BD8" s="441"/>
      <c r="BE8" s="276"/>
      <c r="BF8" s="416"/>
      <c r="BG8" s="417"/>
      <c r="BH8" s="418"/>
      <c r="BI8" s="419"/>
      <c r="BJ8" s="420"/>
      <c r="BK8" s="420"/>
      <c r="BL8" s="166"/>
      <c r="BM8" s="425"/>
      <c r="BN8" s="425"/>
      <c r="BO8" s="425"/>
      <c r="BP8" s="426"/>
      <c r="BQ8" s="426"/>
      <c r="BR8" s="426"/>
      <c r="BS8" s="426"/>
      <c r="BT8" s="426"/>
      <c r="BU8" s="426"/>
      <c r="BV8" s="426"/>
      <c r="BW8" s="426"/>
      <c r="BX8" s="426"/>
    </row>
    <row r="9" spans="1:76" ht="12" customHeight="1" thickTop="1" thickBot="1" x14ac:dyDescent="0.3">
      <c r="A9" s="167" t="s">
        <v>89</v>
      </c>
      <c r="B9" s="306" t="s">
        <v>7</v>
      </c>
      <c r="C9" s="434" t="s">
        <v>24</v>
      </c>
      <c r="D9" s="421" t="s">
        <v>93</v>
      </c>
      <c r="E9" s="421"/>
      <c r="F9" s="421"/>
      <c r="G9" s="421"/>
      <c r="H9" s="67">
        <v>27</v>
      </c>
      <c r="I9" s="68">
        <v>25</v>
      </c>
      <c r="J9" s="369">
        <v>2</v>
      </c>
      <c r="K9" s="370">
        <v>0</v>
      </c>
      <c r="L9" s="103">
        <v>15</v>
      </c>
      <c r="M9" s="104">
        <v>21</v>
      </c>
      <c r="N9" s="371">
        <v>2</v>
      </c>
      <c r="O9" s="372">
        <v>1</v>
      </c>
      <c r="P9" s="281">
        <v>21</v>
      </c>
      <c r="Q9" s="282">
        <v>16</v>
      </c>
      <c r="R9" s="373">
        <v>1</v>
      </c>
      <c r="S9" s="374">
        <v>2</v>
      </c>
      <c r="T9" s="141">
        <v>21</v>
      </c>
      <c r="U9" s="142">
        <v>9</v>
      </c>
      <c r="V9" s="375">
        <v>2</v>
      </c>
      <c r="W9" s="376">
        <v>0</v>
      </c>
      <c r="X9" s="141">
        <v>21</v>
      </c>
      <c r="Y9" s="142">
        <v>15</v>
      </c>
      <c r="Z9" s="375">
        <v>2</v>
      </c>
      <c r="AA9" s="376">
        <v>0</v>
      </c>
      <c r="AB9" s="141">
        <v>21</v>
      </c>
      <c r="AC9" s="142">
        <v>9</v>
      </c>
      <c r="AD9" s="375">
        <v>2</v>
      </c>
      <c r="AE9" s="376">
        <v>1</v>
      </c>
      <c r="AF9" s="141">
        <v>21</v>
      </c>
      <c r="AG9" s="142">
        <v>17</v>
      </c>
      <c r="AH9" s="375">
        <v>2</v>
      </c>
      <c r="AI9" s="376">
        <v>0</v>
      </c>
      <c r="AJ9" s="141"/>
      <c r="AK9" s="142"/>
      <c r="AL9" s="366"/>
      <c r="AM9" s="367"/>
      <c r="AN9" s="255"/>
      <c r="AO9" s="427">
        <f>BM9</f>
        <v>6</v>
      </c>
      <c r="AP9" s="428"/>
      <c r="AQ9" s="279"/>
      <c r="AR9" s="427">
        <f>BF9</f>
        <v>9</v>
      </c>
      <c r="AS9" s="428"/>
      <c r="AT9" s="279"/>
      <c r="AU9" s="427">
        <f>BC9</f>
        <v>95</v>
      </c>
      <c r="AV9" s="428"/>
      <c r="AW9" s="279"/>
      <c r="AX9" s="10"/>
      <c r="AY9" s="422">
        <f>SUM(H9:H11,L9:L11,P9:P11,T9:T11,X9:X11,AB9:AB11,AF9:AF11,AJ9:AJ11)</f>
        <v>356</v>
      </c>
      <c r="AZ9" s="422"/>
      <c r="BA9" s="422">
        <f>SUM(I9:I11,M9:M11,Q9:Q11,U9:U11,Y9:Y11,AC9:AC11,AG9:AG11,AK9:AK11)</f>
        <v>261</v>
      </c>
      <c r="BB9" s="422"/>
      <c r="BC9" s="423">
        <f>AY9-BA9</f>
        <v>95</v>
      </c>
      <c r="BD9" s="423"/>
      <c r="BE9" s="18"/>
      <c r="BF9" s="412">
        <f>BH9-BJ9</f>
        <v>9</v>
      </c>
      <c r="BG9" s="413"/>
      <c r="BH9" s="414">
        <f>J9+N9+R9+V9+Z9+AD9+AH9+AL9</f>
        <v>13</v>
      </c>
      <c r="BI9" s="415"/>
      <c r="BJ9" s="415">
        <f>K9+O9+S9+W9+AA9+AE9+AI9+AM9</f>
        <v>4</v>
      </c>
      <c r="BK9" s="415"/>
      <c r="BL9" s="165"/>
      <c r="BM9" s="424">
        <f>BP9+BQ9+BR9+BS9+BT9+BU9+BV9+BW9+BX9</f>
        <v>6</v>
      </c>
      <c r="BN9" s="424"/>
      <c r="BO9" s="424"/>
      <c r="BP9" s="433" t="str">
        <f>IF(F9-G9=2, "1",IF(F9-G9=1, "1",IF(F9-G9=-1,"0","0")))</f>
        <v>0</v>
      </c>
      <c r="BQ9" s="295" t="str">
        <f>IF(J9-K9=2, "1",IF(J9-K9=1, "1",IF(J9-K9=-1,"0","0")))</f>
        <v>1</v>
      </c>
      <c r="BR9" s="295" t="str">
        <f>IF(N9-O9=2, "1",IF(N9-O9=1, "1",IF(N9-O9=-1,"0","0")))</f>
        <v>1</v>
      </c>
      <c r="BS9" s="295" t="str">
        <f>IF(R9-S9=2, "1",IF(R9-S9=1, "1",IF(R9-S9=-1,"0","0")))</f>
        <v>0</v>
      </c>
      <c r="BT9" s="295" t="str">
        <f>IF(V9-W9=2, "1",IF(V9-W9=1, "1",IF(V9-W9=-1,"0","0")))</f>
        <v>1</v>
      </c>
      <c r="BU9" s="295" t="str">
        <f>IF(Z9-AA9=2, "1",IF(Z9-AA9=1, "1",IF(Z9-AA9=-1,"0","0")))</f>
        <v>1</v>
      </c>
      <c r="BV9" s="295" t="str">
        <f>IF(AD9-AE9=2, "1",IF(AD9-AE9=1, "1",IF(AD9-AE9=-1,"0","0")))</f>
        <v>1</v>
      </c>
      <c r="BW9" s="295" t="str">
        <f>IF(AH9-AI9=2, "1",IF(AH9-AI9=1, "1",IF(AH9-AI9=-1,"0","0")))</f>
        <v>1</v>
      </c>
      <c r="BX9" s="295" t="str">
        <f>IF(AL9-AM9=2, "1",IF(AL9-AM9=1, "1",IF(AL9-AM9=-1,"0","0")))</f>
        <v>0</v>
      </c>
    </row>
    <row r="10" spans="1:76" ht="12" customHeight="1" thickTop="1" thickBot="1" x14ac:dyDescent="0.3">
      <c r="A10" s="168" t="s">
        <v>90</v>
      </c>
      <c r="B10" s="306"/>
      <c r="C10" s="434"/>
      <c r="D10" s="421"/>
      <c r="E10" s="421"/>
      <c r="F10" s="421"/>
      <c r="G10" s="421"/>
      <c r="H10" s="69">
        <v>21</v>
      </c>
      <c r="I10" s="70">
        <v>13</v>
      </c>
      <c r="J10" s="369"/>
      <c r="K10" s="370"/>
      <c r="L10" s="105">
        <v>21</v>
      </c>
      <c r="M10" s="106">
        <v>5</v>
      </c>
      <c r="N10" s="371"/>
      <c r="O10" s="372"/>
      <c r="P10" s="283">
        <v>15</v>
      </c>
      <c r="Q10" s="284">
        <v>21</v>
      </c>
      <c r="R10" s="373"/>
      <c r="S10" s="374"/>
      <c r="T10" s="143">
        <v>21</v>
      </c>
      <c r="U10" s="144">
        <v>6</v>
      </c>
      <c r="V10" s="375"/>
      <c r="W10" s="376"/>
      <c r="X10" s="143">
        <v>21</v>
      </c>
      <c r="Y10" s="144">
        <v>19</v>
      </c>
      <c r="Z10" s="375"/>
      <c r="AA10" s="376"/>
      <c r="AB10" s="143">
        <v>27</v>
      </c>
      <c r="AC10" s="144">
        <v>29</v>
      </c>
      <c r="AD10" s="375"/>
      <c r="AE10" s="376"/>
      <c r="AF10" s="143">
        <v>21</v>
      </c>
      <c r="AG10" s="144">
        <v>9</v>
      </c>
      <c r="AH10" s="375"/>
      <c r="AI10" s="376"/>
      <c r="AJ10" s="143"/>
      <c r="AK10" s="144"/>
      <c r="AL10" s="366"/>
      <c r="AM10" s="367"/>
      <c r="AN10" s="255"/>
      <c r="AO10" s="427"/>
      <c r="AP10" s="428"/>
      <c r="AQ10" s="279"/>
      <c r="AR10" s="427"/>
      <c r="AS10" s="428"/>
      <c r="AT10" s="279"/>
      <c r="AU10" s="427"/>
      <c r="AV10" s="428"/>
      <c r="AW10" s="279"/>
      <c r="AX10" s="10"/>
      <c r="AY10" s="422"/>
      <c r="AZ10" s="422"/>
      <c r="BA10" s="422"/>
      <c r="BB10" s="422"/>
      <c r="BC10" s="423"/>
      <c r="BD10" s="423"/>
      <c r="BE10" s="18"/>
      <c r="BF10" s="412"/>
      <c r="BG10" s="413"/>
      <c r="BH10" s="414"/>
      <c r="BI10" s="415"/>
      <c r="BJ10" s="415"/>
      <c r="BK10" s="415"/>
      <c r="BL10" s="165"/>
      <c r="BM10" s="424"/>
      <c r="BN10" s="424"/>
      <c r="BO10" s="424"/>
      <c r="BP10" s="433"/>
      <c r="BQ10" s="295"/>
      <c r="BR10" s="295"/>
      <c r="BS10" s="295"/>
      <c r="BT10" s="295"/>
      <c r="BU10" s="295"/>
      <c r="BV10" s="295"/>
      <c r="BW10" s="295"/>
      <c r="BX10" s="295"/>
    </row>
    <row r="11" spans="1:76" ht="12" customHeight="1" thickTop="1" thickBot="1" x14ac:dyDescent="0.3">
      <c r="A11" s="169" t="s">
        <v>91</v>
      </c>
      <c r="B11" s="306"/>
      <c r="C11" s="434"/>
      <c r="D11" s="421"/>
      <c r="E11" s="421"/>
      <c r="F11" s="421"/>
      <c r="G11" s="421"/>
      <c r="H11" s="71"/>
      <c r="I11" s="72"/>
      <c r="J11" s="369"/>
      <c r="K11" s="370"/>
      <c r="L11" s="107">
        <v>21</v>
      </c>
      <c r="M11" s="108">
        <v>16</v>
      </c>
      <c r="N11" s="371"/>
      <c r="O11" s="372"/>
      <c r="P11" s="285">
        <v>20</v>
      </c>
      <c r="Q11" s="286">
        <v>22</v>
      </c>
      <c r="R11" s="373"/>
      <c r="S11" s="374"/>
      <c r="T11" s="145"/>
      <c r="U11" s="146"/>
      <c r="V11" s="375"/>
      <c r="W11" s="376"/>
      <c r="X11" s="145"/>
      <c r="Y11" s="146"/>
      <c r="Z11" s="375"/>
      <c r="AA11" s="376"/>
      <c r="AB11" s="145">
        <v>21</v>
      </c>
      <c r="AC11" s="146">
        <v>9</v>
      </c>
      <c r="AD11" s="375"/>
      <c r="AE11" s="376"/>
      <c r="AF11" s="145"/>
      <c r="AG11" s="146"/>
      <c r="AH11" s="375"/>
      <c r="AI11" s="376"/>
      <c r="AJ11" s="145"/>
      <c r="AK11" s="146"/>
      <c r="AL11" s="366"/>
      <c r="AM11" s="367"/>
      <c r="AN11" s="255"/>
      <c r="AO11" s="427"/>
      <c r="AP11" s="428"/>
      <c r="AQ11" s="279"/>
      <c r="AR11" s="427"/>
      <c r="AS11" s="428"/>
      <c r="AT11" s="279"/>
      <c r="AU11" s="427"/>
      <c r="AV11" s="428"/>
      <c r="AW11" s="279"/>
      <c r="AX11" s="10"/>
      <c r="AY11" s="422"/>
      <c r="AZ11" s="422"/>
      <c r="BA11" s="422"/>
      <c r="BB11" s="422"/>
      <c r="BC11" s="423"/>
      <c r="BD11" s="423"/>
      <c r="BE11" s="18"/>
      <c r="BF11" s="412"/>
      <c r="BG11" s="413"/>
      <c r="BH11" s="414"/>
      <c r="BI11" s="415"/>
      <c r="BJ11" s="415"/>
      <c r="BK11" s="415"/>
      <c r="BL11" s="165"/>
      <c r="BM11" s="424"/>
      <c r="BN11" s="424"/>
      <c r="BO11" s="424"/>
      <c r="BP11" s="433"/>
      <c r="BQ11" s="295"/>
      <c r="BR11" s="295"/>
      <c r="BS11" s="295"/>
      <c r="BT11" s="295"/>
      <c r="BU11" s="295"/>
      <c r="BV11" s="295"/>
      <c r="BW11" s="295"/>
      <c r="BX11" s="295"/>
    </row>
    <row r="12" spans="1:76" ht="12" customHeight="1" thickTop="1" thickBot="1" x14ac:dyDescent="0.3">
      <c r="A12" s="167" t="s">
        <v>89</v>
      </c>
      <c r="B12" s="306" t="s">
        <v>9</v>
      </c>
      <c r="C12" s="307" t="s">
        <v>10</v>
      </c>
      <c r="D12" s="19">
        <f>I9</f>
        <v>25</v>
      </c>
      <c r="E12" s="20">
        <f>H9</f>
        <v>27</v>
      </c>
      <c r="F12" s="364">
        <f>K9</f>
        <v>0</v>
      </c>
      <c r="G12" s="365">
        <f>J9</f>
        <v>2</v>
      </c>
      <c r="H12" s="421" t="s">
        <v>93</v>
      </c>
      <c r="I12" s="421"/>
      <c r="J12" s="421"/>
      <c r="K12" s="421"/>
      <c r="L12" s="109">
        <v>21</v>
      </c>
      <c r="M12" s="110">
        <v>10</v>
      </c>
      <c r="N12" s="360">
        <v>2</v>
      </c>
      <c r="O12" s="361">
        <v>0</v>
      </c>
      <c r="P12" s="127">
        <v>17</v>
      </c>
      <c r="Q12" s="128">
        <v>21</v>
      </c>
      <c r="R12" s="359">
        <v>0</v>
      </c>
      <c r="S12" s="358">
        <v>2</v>
      </c>
      <c r="T12" s="127">
        <v>21</v>
      </c>
      <c r="U12" s="128">
        <v>14</v>
      </c>
      <c r="V12" s="359">
        <v>2</v>
      </c>
      <c r="W12" s="358">
        <v>0</v>
      </c>
      <c r="X12" s="127">
        <v>15</v>
      </c>
      <c r="Y12" s="128">
        <v>21</v>
      </c>
      <c r="Z12" s="359">
        <v>1</v>
      </c>
      <c r="AA12" s="358">
        <v>2</v>
      </c>
      <c r="AB12" s="127">
        <v>21</v>
      </c>
      <c r="AC12" s="128">
        <v>0</v>
      </c>
      <c r="AD12" s="359">
        <v>2</v>
      </c>
      <c r="AE12" s="358">
        <v>0</v>
      </c>
      <c r="AF12" s="127">
        <v>6</v>
      </c>
      <c r="AG12" s="128">
        <v>21</v>
      </c>
      <c r="AH12" s="359">
        <v>0</v>
      </c>
      <c r="AI12" s="358">
        <v>2</v>
      </c>
      <c r="AJ12" s="127"/>
      <c r="AK12" s="128"/>
      <c r="AL12" s="360"/>
      <c r="AM12" s="361"/>
      <c r="AN12" s="255"/>
      <c r="AO12" s="427">
        <f>BM12</f>
        <v>3</v>
      </c>
      <c r="AP12" s="428"/>
      <c r="AQ12" s="279"/>
      <c r="AR12" s="427">
        <f>BF12</f>
        <v>-1</v>
      </c>
      <c r="AS12" s="428"/>
      <c r="AT12" s="279"/>
      <c r="AU12" s="427">
        <f>BC12</f>
        <v>27</v>
      </c>
      <c r="AV12" s="428"/>
      <c r="AW12" s="279"/>
      <c r="AX12" s="10"/>
      <c r="AY12" s="422">
        <f>SUM(D12:D14,L12:L14,P12:P14,T12:T14,X12:X14,AB12:AB14,AF12:AF14,AJ12:AJ14)</f>
        <v>276</v>
      </c>
      <c r="AZ12" s="422"/>
      <c r="BA12" s="422">
        <f>SUM(E12:E14,M12:M14,Q12:Q14,U12:U14,Y12:Y14,AC12:AC14,AG12:AG14,AK12:AK14)</f>
        <v>249</v>
      </c>
      <c r="BB12" s="422"/>
      <c r="BC12" s="423">
        <f>AY12-BA12</f>
        <v>27</v>
      </c>
      <c r="BD12" s="423"/>
      <c r="BE12" s="18"/>
      <c r="BF12" s="412">
        <f t="shared" ref="BF12" si="0">BH12-BJ12</f>
        <v>-1</v>
      </c>
      <c r="BG12" s="413"/>
      <c r="BH12" s="414">
        <f>F12+N12+R12+V12+Z12+AD12+AH12+AL12</f>
        <v>7</v>
      </c>
      <c r="BI12" s="415"/>
      <c r="BJ12" s="415">
        <f>G12+O12+S12+W12+AA12+AE12+AI12+AM12</f>
        <v>8</v>
      </c>
      <c r="BK12" s="415"/>
      <c r="BL12" s="165"/>
      <c r="BM12" s="424">
        <f>BP12+BQ12+BR12+BS12+BT12+BU12+BV12+BW12+BX12</f>
        <v>3</v>
      </c>
      <c r="BN12" s="424"/>
      <c r="BO12" s="424"/>
      <c r="BP12" s="295" t="str">
        <f>IF(F12-G12=2, "1",IF(F12-G12=1, "1",IF(F12-G12=-1,"0","0")))</f>
        <v>0</v>
      </c>
      <c r="BQ12" s="426" t="str">
        <f>IF(J12-K12=2, "1",IF(J12-K12=1, "1",IF(J12-K12=-1,"0","0")))</f>
        <v>0</v>
      </c>
      <c r="BR12" s="295" t="str">
        <f>IF(N12-O12=2, "1",IF(N12-O12=1, "1",IF(N12-O12=-1,"0","0")))</f>
        <v>1</v>
      </c>
      <c r="BS12" s="295" t="str">
        <f>IF(R12-S12=2, "1",IF(R12-S12=1, "1",IF(R12-S12=-1,"0","0")))</f>
        <v>0</v>
      </c>
      <c r="BT12" s="295" t="str">
        <f>IF(V12-W12=2, "1",IF(V12-W12=1, "1",IF(V12-W12=-1,"0","0")))</f>
        <v>1</v>
      </c>
      <c r="BU12" s="295" t="str">
        <f>IF(Z12-AA12=2, "1",IF(Z12-AA12=1, "1",IF(Z12-AA12=-1,"0","0")))</f>
        <v>0</v>
      </c>
      <c r="BV12" s="295" t="str">
        <f>IF(AD12-AE12=2, "1",IF(AD12-AE12=1, "1",IF(AD12-AE12=-1,"0","0")))</f>
        <v>1</v>
      </c>
      <c r="BW12" s="295" t="str">
        <f>IF(AH12-AI12=2, "1",IF(AH12-AI12=1, "1",IF(AH12-AI12=-1,"0","0")))</f>
        <v>0</v>
      </c>
      <c r="BX12" s="295" t="str">
        <f>IF(AL12-AM12=2, "1",IF(AL12-AM12=1, "1",IF(AL12-AM12=-1,"0","0")))</f>
        <v>0</v>
      </c>
    </row>
    <row r="13" spans="1:76" ht="12" customHeight="1" thickTop="1" thickBot="1" x14ac:dyDescent="0.3">
      <c r="A13" s="168" t="s">
        <v>90</v>
      </c>
      <c r="B13" s="306"/>
      <c r="C13" s="307"/>
      <c r="D13" s="21">
        <f>I10</f>
        <v>13</v>
      </c>
      <c r="E13" s="22">
        <f>H10</f>
        <v>21</v>
      </c>
      <c r="F13" s="364"/>
      <c r="G13" s="365"/>
      <c r="H13" s="421"/>
      <c r="I13" s="421"/>
      <c r="J13" s="421"/>
      <c r="K13" s="421"/>
      <c r="L13" s="111">
        <v>21</v>
      </c>
      <c r="M13" s="112">
        <v>17</v>
      </c>
      <c r="N13" s="360"/>
      <c r="O13" s="361"/>
      <c r="P13" s="129">
        <v>18</v>
      </c>
      <c r="Q13" s="130">
        <v>21</v>
      </c>
      <c r="R13" s="359"/>
      <c r="S13" s="358"/>
      <c r="T13" s="129">
        <v>21</v>
      </c>
      <c r="U13" s="130">
        <v>16</v>
      </c>
      <c r="V13" s="359"/>
      <c r="W13" s="358"/>
      <c r="X13" s="129">
        <v>21</v>
      </c>
      <c r="Y13" s="130">
        <v>17</v>
      </c>
      <c r="Z13" s="359"/>
      <c r="AA13" s="358"/>
      <c r="AB13" s="129">
        <v>21</v>
      </c>
      <c r="AC13" s="130">
        <v>0</v>
      </c>
      <c r="AD13" s="359"/>
      <c r="AE13" s="358"/>
      <c r="AF13" s="129">
        <v>15</v>
      </c>
      <c r="AG13" s="130">
        <v>21</v>
      </c>
      <c r="AH13" s="359"/>
      <c r="AI13" s="358"/>
      <c r="AJ13" s="129"/>
      <c r="AK13" s="130"/>
      <c r="AL13" s="360"/>
      <c r="AM13" s="361"/>
      <c r="AN13" s="255"/>
      <c r="AO13" s="427"/>
      <c r="AP13" s="428"/>
      <c r="AQ13" s="279"/>
      <c r="AR13" s="427"/>
      <c r="AS13" s="428"/>
      <c r="AT13" s="279"/>
      <c r="AU13" s="427"/>
      <c r="AV13" s="428"/>
      <c r="AW13" s="279"/>
      <c r="AX13" s="10"/>
      <c r="AY13" s="422"/>
      <c r="AZ13" s="422"/>
      <c r="BA13" s="422"/>
      <c r="BB13" s="422"/>
      <c r="BC13" s="423"/>
      <c r="BD13" s="423"/>
      <c r="BE13" s="18"/>
      <c r="BF13" s="412"/>
      <c r="BG13" s="413"/>
      <c r="BH13" s="414"/>
      <c r="BI13" s="415"/>
      <c r="BJ13" s="415"/>
      <c r="BK13" s="415"/>
      <c r="BL13" s="165"/>
      <c r="BM13" s="424"/>
      <c r="BN13" s="424"/>
      <c r="BO13" s="424"/>
      <c r="BP13" s="295"/>
      <c r="BQ13" s="426"/>
      <c r="BR13" s="295"/>
      <c r="BS13" s="295"/>
      <c r="BT13" s="295"/>
      <c r="BU13" s="295"/>
      <c r="BV13" s="295"/>
      <c r="BW13" s="295"/>
      <c r="BX13" s="295"/>
    </row>
    <row r="14" spans="1:76" ht="12" customHeight="1" thickTop="1" thickBot="1" x14ac:dyDescent="0.3">
      <c r="A14" s="169" t="s">
        <v>91</v>
      </c>
      <c r="B14" s="306"/>
      <c r="C14" s="307"/>
      <c r="D14" s="23">
        <f>I11</f>
        <v>0</v>
      </c>
      <c r="E14" s="24">
        <f>H11</f>
        <v>0</v>
      </c>
      <c r="F14" s="364"/>
      <c r="G14" s="365"/>
      <c r="H14" s="421"/>
      <c r="I14" s="421"/>
      <c r="J14" s="421"/>
      <c r="K14" s="421"/>
      <c r="L14" s="113"/>
      <c r="M14" s="114"/>
      <c r="N14" s="360"/>
      <c r="O14" s="361"/>
      <c r="P14" s="131"/>
      <c r="Q14" s="132"/>
      <c r="R14" s="359"/>
      <c r="S14" s="358"/>
      <c r="T14" s="131"/>
      <c r="U14" s="132"/>
      <c r="V14" s="359"/>
      <c r="W14" s="358"/>
      <c r="X14" s="131">
        <v>20</v>
      </c>
      <c r="Y14" s="132">
        <v>22</v>
      </c>
      <c r="Z14" s="359"/>
      <c r="AA14" s="358"/>
      <c r="AB14" s="131"/>
      <c r="AC14" s="132"/>
      <c r="AD14" s="359"/>
      <c r="AE14" s="358"/>
      <c r="AF14" s="131"/>
      <c r="AG14" s="132"/>
      <c r="AH14" s="359"/>
      <c r="AI14" s="358"/>
      <c r="AJ14" s="131"/>
      <c r="AK14" s="132"/>
      <c r="AL14" s="360"/>
      <c r="AM14" s="361"/>
      <c r="AN14" s="255"/>
      <c r="AO14" s="427"/>
      <c r="AP14" s="428"/>
      <c r="AQ14" s="279"/>
      <c r="AR14" s="427"/>
      <c r="AS14" s="428"/>
      <c r="AT14" s="279"/>
      <c r="AU14" s="427"/>
      <c r="AV14" s="428"/>
      <c r="AW14" s="279"/>
      <c r="AX14" s="10"/>
      <c r="AY14" s="422"/>
      <c r="AZ14" s="422"/>
      <c r="BA14" s="422"/>
      <c r="BB14" s="422"/>
      <c r="BC14" s="423"/>
      <c r="BD14" s="423"/>
      <c r="BE14" s="18"/>
      <c r="BF14" s="412"/>
      <c r="BG14" s="413"/>
      <c r="BH14" s="414"/>
      <c r="BI14" s="415"/>
      <c r="BJ14" s="415"/>
      <c r="BK14" s="415"/>
      <c r="BL14" s="165"/>
      <c r="BM14" s="424"/>
      <c r="BN14" s="424"/>
      <c r="BO14" s="424"/>
      <c r="BP14" s="295"/>
      <c r="BQ14" s="426"/>
      <c r="BR14" s="295"/>
      <c r="BS14" s="295"/>
      <c r="BT14" s="295"/>
      <c r="BU14" s="295"/>
      <c r="BV14" s="295"/>
      <c r="BW14" s="295"/>
      <c r="BX14" s="295"/>
    </row>
    <row r="15" spans="1:76" ht="12" customHeight="1" thickTop="1" thickBot="1" x14ac:dyDescent="0.3">
      <c r="A15" s="167" t="s">
        <v>89</v>
      </c>
      <c r="B15" s="306" t="s">
        <v>11</v>
      </c>
      <c r="C15" s="307" t="s">
        <v>20</v>
      </c>
      <c r="D15" s="25">
        <f>M9</f>
        <v>21</v>
      </c>
      <c r="E15" s="26">
        <f>L9</f>
        <v>15</v>
      </c>
      <c r="F15" s="354">
        <f>O9</f>
        <v>1</v>
      </c>
      <c r="G15" s="355">
        <f>N9</f>
        <v>2</v>
      </c>
      <c r="H15" s="73">
        <f>M12</f>
        <v>10</v>
      </c>
      <c r="I15" s="74">
        <f>L12</f>
        <v>21</v>
      </c>
      <c r="J15" s="349">
        <f>O12</f>
        <v>0</v>
      </c>
      <c r="K15" s="350">
        <f>N12</f>
        <v>2</v>
      </c>
      <c r="L15" s="421" t="s">
        <v>93</v>
      </c>
      <c r="M15" s="421"/>
      <c r="N15" s="421"/>
      <c r="O15" s="421"/>
      <c r="P15" s="147">
        <v>21</v>
      </c>
      <c r="Q15" s="148">
        <v>15</v>
      </c>
      <c r="R15" s="356">
        <v>1</v>
      </c>
      <c r="S15" s="357">
        <v>2</v>
      </c>
      <c r="T15" s="147">
        <v>21</v>
      </c>
      <c r="U15" s="148">
        <v>12</v>
      </c>
      <c r="V15" s="356">
        <v>2</v>
      </c>
      <c r="W15" s="357">
        <v>0</v>
      </c>
      <c r="X15" s="147">
        <v>12</v>
      </c>
      <c r="Y15" s="148">
        <v>21</v>
      </c>
      <c r="Z15" s="356">
        <v>0</v>
      </c>
      <c r="AA15" s="357">
        <v>2</v>
      </c>
      <c r="AB15" s="147">
        <v>21</v>
      </c>
      <c r="AC15" s="148">
        <v>10</v>
      </c>
      <c r="AD15" s="356">
        <v>2</v>
      </c>
      <c r="AE15" s="357">
        <v>0</v>
      </c>
      <c r="AF15" s="147">
        <v>15</v>
      </c>
      <c r="AG15" s="148">
        <v>21</v>
      </c>
      <c r="AH15" s="356">
        <v>1</v>
      </c>
      <c r="AI15" s="357">
        <v>2</v>
      </c>
      <c r="AJ15" s="73"/>
      <c r="AK15" s="74"/>
      <c r="AL15" s="349"/>
      <c r="AM15" s="350"/>
      <c r="AN15" s="255"/>
      <c r="AO15" s="427">
        <f>BM15</f>
        <v>2</v>
      </c>
      <c r="AP15" s="428"/>
      <c r="AQ15" s="279"/>
      <c r="AR15" s="427">
        <f>BF15</f>
        <v>-3</v>
      </c>
      <c r="AS15" s="428"/>
      <c r="AT15" s="279"/>
      <c r="AU15" s="427">
        <f>BC15</f>
        <v>-1</v>
      </c>
      <c r="AV15" s="428"/>
      <c r="AW15" s="279"/>
      <c r="AX15" s="10"/>
      <c r="AY15" s="422">
        <f>SUM(H15:H17,D15:D17,P15:P17,T15:T17,X15:X17,AB15:AB17,AF15:AF17,AJ15:AJ17)</f>
        <v>293</v>
      </c>
      <c r="AZ15" s="422"/>
      <c r="BA15" s="422">
        <f>SUM(I15:I17,E15:E17,Q15:Q17,U15:U17,Y15:Y17,AC15:AC17,AG15:AG17,AK15:AK17)</f>
        <v>294</v>
      </c>
      <c r="BB15" s="422"/>
      <c r="BC15" s="423">
        <f>AY15-BA15</f>
        <v>-1</v>
      </c>
      <c r="BD15" s="423"/>
      <c r="BE15" s="18"/>
      <c r="BF15" s="412">
        <f t="shared" ref="BF15" si="1">BH15-BJ15</f>
        <v>-3</v>
      </c>
      <c r="BG15" s="413"/>
      <c r="BH15" s="414">
        <f>J15+F15+R15+V15+Z15+AD15+AH15+AL15</f>
        <v>7</v>
      </c>
      <c r="BI15" s="415"/>
      <c r="BJ15" s="415">
        <f>K15+G15+S15+W15+AA15+AE15+AI15+AM15</f>
        <v>10</v>
      </c>
      <c r="BK15" s="415"/>
      <c r="BL15" s="165"/>
      <c r="BM15" s="424">
        <f>BP15+BQ15+BR15+BS15+BT15+BU15+BV15+BW15+BX15</f>
        <v>2</v>
      </c>
      <c r="BN15" s="424"/>
      <c r="BO15" s="424"/>
      <c r="BP15" s="295" t="str">
        <f>IF(F15-G15=2, "1",IF(F15-G15=1, "1",IF(F15-G15=-1,"0","0")))</f>
        <v>0</v>
      </c>
      <c r="BQ15" s="295" t="str">
        <f>IF(J15-K15=2, "1",IF(J15-K15=1, "1",IF(J15-K15=-1,"0","0")))</f>
        <v>0</v>
      </c>
      <c r="BR15" s="426" t="str">
        <f>IF(N15-O15=2, "1",IF(N15-O15=1, "1",IF(N15-O15=-1,"0","0")))</f>
        <v>0</v>
      </c>
      <c r="BS15" s="295" t="str">
        <f>IF(R15-S15=2, "1",IF(R15-S15=1, "1",IF(R15-S15=-1,"0","0")))</f>
        <v>0</v>
      </c>
      <c r="BT15" s="295" t="str">
        <f>IF(V15-W15=2, "1",IF(V15-W15=1, "1",IF(V15-W15=-1,"0","0")))</f>
        <v>1</v>
      </c>
      <c r="BU15" s="295" t="str">
        <f>IF(Z15-AA15=2, "1",IF(Z15-AA15=1, "1",IF(Z15-AA15=-1,"0","0")))</f>
        <v>0</v>
      </c>
      <c r="BV15" s="295" t="str">
        <f>IF(AD15-AE15=2, "1",IF(AD15-AE15=1, "1",IF(AD15-AE15=-1,"0","0")))</f>
        <v>1</v>
      </c>
      <c r="BW15" s="295" t="str">
        <f>IF(AH15-AI15=2, "1",IF(AH15-AI15=1, "1",IF(AH15-AI15=-1,"0","0")))</f>
        <v>0</v>
      </c>
      <c r="BX15" s="295" t="str">
        <f>IF(AL15-AM15=2, "1",IF(AL15-AM15=1, "1",IF(AL15-AM15=-1,"0","0")))</f>
        <v>0</v>
      </c>
    </row>
    <row r="16" spans="1:76" ht="12" customHeight="1" thickTop="1" thickBot="1" x14ac:dyDescent="0.3">
      <c r="A16" s="168" t="s">
        <v>90</v>
      </c>
      <c r="B16" s="306"/>
      <c r="C16" s="307"/>
      <c r="D16" s="27">
        <f>M10</f>
        <v>5</v>
      </c>
      <c r="E16" s="28">
        <f>L10</f>
        <v>21</v>
      </c>
      <c r="F16" s="354"/>
      <c r="G16" s="355"/>
      <c r="H16" s="75">
        <f>M13</f>
        <v>17</v>
      </c>
      <c r="I16" s="76">
        <f>L13</f>
        <v>21</v>
      </c>
      <c r="J16" s="349"/>
      <c r="K16" s="350"/>
      <c r="L16" s="421"/>
      <c r="M16" s="421"/>
      <c r="N16" s="421"/>
      <c r="O16" s="421"/>
      <c r="P16" s="149">
        <v>18</v>
      </c>
      <c r="Q16" s="150">
        <v>21</v>
      </c>
      <c r="R16" s="356"/>
      <c r="S16" s="357"/>
      <c r="T16" s="149">
        <v>21</v>
      </c>
      <c r="U16" s="150">
        <v>11</v>
      </c>
      <c r="V16" s="356"/>
      <c r="W16" s="357"/>
      <c r="X16" s="149">
        <v>19</v>
      </c>
      <c r="Y16" s="150">
        <v>21</v>
      </c>
      <c r="Z16" s="356"/>
      <c r="AA16" s="357"/>
      <c r="AB16" s="149">
        <v>21</v>
      </c>
      <c r="AC16" s="150">
        <v>12</v>
      </c>
      <c r="AD16" s="356"/>
      <c r="AE16" s="357"/>
      <c r="AF16" s="149">
        <v>21</v>
      </c>
      <c r="AG16" s="150">
        <v>9</v>
      </c>
      <c r="AH16" s="356"/>
      <c r="AI16" s="357"/>
      <c r="AJ16" s="75"/>
      <c r="AK16" s="76"/>
      <c r="AL16" s="349"/>
      <c r="AM16" s="350"/>
      <c r="AN16" s="255"/>
      <c r="AO16" s="427"/>
      <c r="AP16" s="428"/>
      <c r="AQ16" s="279"/>
      <c r="AR16" s="427"/>
      <c r="AS16" s="428"/>
      <c r="AT16" s="279"/>
      <c r="AU16" s="427"/>
      <c r="AV16" s="428"/>
      <c r="AW16" s="279"/>
      <c r="AX16" s="10"/>
      <c r="AY16" s="422"/>
      <c r="AZ16" s="422"/>
      <c r="BA16" s="422"/>
      <c r="BB16" s="422"/>
      <c r="BC16" s="423"/>
      <c r="BD16" s="423"/>
      <c r="BE16" s="18"/>
      <c r="BF16" s="412"/>
      <c r="BG16" s="413"/>
      <c r="BH16" s="414"/>
      <c r="BI16" s="415"/>
      <c r="BJ16" s="415"/>
      <c r="BK16" s="415"/>
      <c r="BL16" s="165"/>
      <c r="BM16" s="424"/>
      <c r="BN16" s="424"/>
      <c r="BO16" s="424"/>
      <c r="BP16" s="295"/>
      <c r="BQ16" s="295"/>
      <c r="BR16" s="426"/>
      <c r="BS16" s="295"/>
      <c r="BT16" s="295"/>
      <c r="BU16" s="295"/>
      <c r="BV16" s="295"/>
      <c r="BW16" s="295"/>
      <c r="BX16" s="295"/>
    </row>
    <row r="17" spans="1:80" ht="12" customHeight="1" thickTop="1" thickBot="1" x14ac:dyDescent="0.3">
      <c r="A17" s="169" t="s">
        <v>91</v>
      </c>
      <c r="B17" s="306"/>
      <c r="C17" s="307"/>
      <c r="D17" s="29">
        <f>M11</f>
        <v>16</v>
      </c>
      <c r="E17" s="30">
        <f>L11</f>
        <v>21</v>
      </c>
      <c r="F17" s="354"/>
      <c r="G17" s="355"/>
      <c r="H17" s="77">
        <f>M14</f>
        <v>0</v>
      </c>
      <c r="I17" s="78">
        <f>L14</f>
        <v>0</v>
      </c>
      <c r="J17" s="349"/>
      <c r="K17" s="350"/>
      <c r="L17" s="421"/>
      <c r="M17" s="421"/>
      <c r="N17" s="421"/>
      <c r="O17" s="421"/>
      <c r="P17" s="151">
        <v>18</v>
      </c>
      <c r="Q17" s="152">
        <v>21</v>
      </c>
      <c r="R17" s="356"/>
      <c r="S17" s="357"/>
      <c r="T17" s="151"/>
      <c r="U17" s="152"/>
      <c r="V17" s="356"/>
      <c r="W17" s="357"/>
      <c r="X17" s="151"/>
      <c r="Y17" s="152"/>
      <c r="Z17" s="356"/>
      <c r="AA17" s="357"/>
      <c r="AB17" s="151"/>
      <c r="AC17" s="152"/>
      <c r="AD17" s="356"/>
      <c r="AE17" s="357"/>
      <c r="AF17" s="151">
        <v>16</v>
      </c>
      <c r="AG17" s="152">
        <v>21</v>
      </c>
      <c r="AH17" s="356"/>
      <c r="AI17" s="357"/>
      <c r="AJ17" s="133"/>
      <c r="AK17" s="134"/>
      <c r="AL17" s="349"/>
      <c r="AM17" s="350"/>
      <c r="AN17" s="255"/>
      <c r="AO17" s="427"/>
      <c r="AP17" s="428"/>
      <c r="AQ17" s="279"/>
      <c r="AR17" s="427"/>
      <c r="AS17" s="428"/>
      <c r="AT17" s="279"/>
      <c r="AU17" s="427"/>
      <c r="AV17" s="428"/>
      <c r="AW17" s="279"/>
      <c r="AX17" s="10"/>
      <c r="AY17" s="422"/>
      <c r="AZ17" s="422"/>
      <c r="BA17" s="422"/>
      <c r="BB17" s="422"/>
      <c r="BC17" s="423"/>
      <c r="BD17" s="423"/>
      <c r="BE17" s="18"/>
      <c r="BF17" s="412"/>
      <c r="BG17" s="413"/>
      <c r="BH17" s="414"/>
      <c r="BI17" s="415"/>
      <c r="BJ17" s="415"/>
      <c r="BK17" s="415"/>
      <c r="BL17" s="165"/>
      <c r="BM17" s="424"/>
      <c r="BN17" s="424"/>
      <c r="BO17" s="424"/>
      <c r="BP17" s="295"/>
      <c r="BQ17" s="295"/>
      <c r="BR17" s="426"/>
      <c r="BS17" s="295"/>
      <c r="BT17" s="295"/>
      <c r="BU17" s="295"/>
      <c r="BV17" s="295"/>
      <c r="BW17" s="295"/>
      <c r="BX17" s="295"/>
    </row>
    <row r="18" spans="1:80" ht="12" customHeight="1" thickTop="1" thickBot="1" x14ac:dyDescent="0.3">
      <c r="A18" s="167" t="s">
        <v>89</v>
      </c>
      <c r="B18" s="306" t="s">
        <v>13</v>
      </c>
      <c r="C18" s="307" t="s">
        <v>8</v>
      </c>
      <c r="D18" s="31">
        <f>Q9</f>
        <v>16</v>
      </c>
      <c r="E18" s="32">
        <f>P9</f>
        <v>21</v>
      </c>
      <c r="F18" s="347">
        <f>S9</f>
        <v>2</v>
      </c>
      <c r="G18" s="348">
        <f>R9</f>
        <v>1</v>
      </c>
      <c r="H18" s="79">
        <f>Q12</f>
        <v>21</v>
      </c>
      <c r="I18" s="80">
        <f>P12</f>
        <v>17</v>
      </c>
      <c r="J18" s="310">
        <f>S12</f>
        <v>2</v>
      </c>
      <c r="K18" s="308">
        <f>R12</f>
        <v>0</v>
      </c>
      <c r="L18" s="115">
        <f>Q15</f>
        <v>15</v>
      </c>
      <c r="M18" s="80">
        <f>P15</f>
        <v>21</v>
      </c>
      <c r="N18" s="310">
        <f>S15</f>
        <v>2</v>
      </c>
      <c r="O18" s="308">
        <f>R15</f>
        <v>1</v>
      </c>
      <c r="P18" s="421" t="s">
        <v>93</v>
      </c>
      <c r="Q18" s="421"/>
      <c r="R18" s="421"/>
      <c r="S18" s="421"/>
      <c r="T18" s="153">
        <v>21</v>
      </c>
      <c r="U18" s="154">
        <v>18</v>
      </c>
      <c r="V18" s="346">
        <v>2</v>
      </c>
      <c r="W18" s="345">
        <v>1</v>
      </c>
      <c r="X18" s="153">
        <v>15</v>
      </c>
      <c r="Y18" s="154">
        <v>21</v>
      </c>
      <c r="Z18" s="346">
        <v>1</v>
      </c>
      <c r="AA18" s="345">
        <v>2</v>
      </c>
      <c r="AB18" s="153">
        <v>21</v>
      </c>
      <c r="AC18" s="154">
        <v>16</v>
      </c>
      <c r="AD18" s="346">
        <v>2</v>
      </c>
      <c r="AE18" s="345">
        <v>0</v>
      </c>
      <c r="AF18" s="153">
        <v>21</v>
      </c>
      <c r="AG18" s="154">
        <v>17</v>
      </c>
      <c r="AH18" s="346">
        <v>2</v>
      </c>
      <c r="AI18" s="345">
        <v>0</v>
      </c>
      <c r="AJ18" s="79"/>
      <c r="AK18" s="80"/>
      <c r="AL18" s="310"/>
      <c r="AM18" s="308"/>
      <c r="AN18" s="255"/>
      <c r="AO18" s="427">
        <f>BM18</f>
        <v>6</v>
      </c>
      <c r="AP18" s="428"/>
      <c r="AQ18" s="279"/>
      <c r="AR18" s="427">
        <f>BF18</f>
        <v>8</v>
      </c>
      <c r="AS18" s="428"/>
      <c r="AT18" s="279"/>
      <c r="AU18" s="427">
        <f>BC18</f>
        <v>31</v>
      </c>
      <c r="AV18" s="428"/>
      <c r="AW18" s="279"/>
      <c r="AX18" s="10"/>
      <c r="AY18" s="422">
        <f>SUM(H18:H20,L18:L20,D18:D20,T18:T20,X18:X20,AB18:AB20,AF18:AF20,AJ18:AJ20)</f>
        <v>352</v>
      </c>
      <c r="AZ18" s="422"/>
      <c r="BA18" s="422">
        <f>SUM(I18:I20,M18:M20,E18:E20,U18:U20,Y18:Y20,AC18:AC20,AG18:AG20,AK18:AK20)</f>
        <v>321</v>
      </c>
      <c r="BB18" s="422"/>
      <c r="BC18" s="423">
        <f>AY18-BA18</f>
        <v>31</v>
      </c>
      <c r="BD18" s="423"/>
      <c r="BE18" s="18"/>
      <c r="BF18" s="412">
        <f t="shared" ref="BF18" si="2">BH18-BJ18</f>
        <v>8</v>
      </c>
      <c r="BG18" s="413"/>
      <c r="BH18" s="414">
        <f>F18+J18+N18+V18+Z18+AD18+AH18</f>
        <v>13</v>
      </c>
      <c r="BI18" s="415"/>
      <c r="BJ18" s="415">
        <f>K18+O18+G18+W18+AA18+AE18+AI18+AM18</f>
        <v>5</v>
      </c>
      <c r="BK18" s="415"/>
      <c r="BL18" s="165"/>
      <c r="BM18" s="424">
        <f>BP18+BQ18+BR18+BS18+BT18+BU18+BV18+BW18+BX18</f>
        <v>6</v>
      </c>
      <c r="BN18" s="424"/>
      <c r="BO18" s="424"/>
      <c r="BP18" s="295" t="str">
        <f>IF(F18-G18=2, "1",IF(F18-G18=1, "1",IF(F18-G18=-1,"0","0")))</f>
        <v>1</v>
      </c>
      <c r="BQ18" s="295" t="str">
        <f>IF(J18-K18=2, "1",IF(J18-K18=1, "1",IF(J18-K18=-1,"0","0")))</f>
        <v>1</v>
      </c>
      <c r="BR18" s="295" t="str">
        <f>IF(N18-O18=2, "1",IF(N18-O18=1, "1",IF(N18-O18=-1,"0","0")))</f>
        <v>1</v>
      </c>
      <c r="BS18" s="426" t="str">
        <f>IF(R18-S18=2, "1",IF(R18-S18=1, "1",IF(R18-S18=-1,"0","0")))</f>
        <v>0</v>
      </c>
      <c r="BT18" s="295" t="str">
        <f>IF(V18-W18=2, "1",IF(V18-W18=1, "1",IF(V18-W18=-1,"0","0")))</f>
        <v>1</v>
      </c>
      <c r="BU18" s="295" t="str">
        <f>IF(Z18-AA18=2, "1",IF(Z18-AA18=1, "1",IF(Z18-AA18=-1,"0","0")))</f>
        <v>0</v>
      </c>
      <c r="BV18" s="295" t="str">
        <f>IF(AD18-AE18=2, "1",IF(AD18-AE18=1, "1",IF(AD18-AE18=-1,"0","0")))</f>
        <v>1</v>
      </c>
      <c r="BW18" s="295" t="str">
        <f>IF(AH18-AI18=2, "1",IF(AH18-AI18=1, "1",IF(AH18-AI18=-1,"0","0")))</f>
        <v>1</v>
      </c>
      <c r="BX18" s="295" t="str">
        <f>IF(AL18-AM18=2, "1",IF(AL18-AM18=1, "1",IF(AL18-AM18=-1,"0","0")))</f>
        <v>0</v>
      </c>
      <c r="CB18" s="1"/>
    </row>
    <row r="19" spans="1:80" ht="12" customHeight="1" thickTop="1" thickBot="1" x14ac:dyDescent="0.3">
      <c r="A19" s="168" t="s">
        <v>90</v>
      </c>
      <c r="B19" s="306"/>
      <c r="C19" s="307"/>
      <c r="D19" s="33">
        <f>Q10</f>
        <v>21</v>
      </c>
      <c r="E19" s="34">
        <f>P10</f>
        <v>15</v>
      </c>
      <c r="F19" s="347"/>
      <c r="G19" s="348"/>
      <c r="H19" s="81">
        <f>Q13</f>
        <v>21</v>
      </c>
      <c r="I19" s="82">
        <f>P13</f>
        <v>18</v>
      </c>
      <c r="J19" s="310"/>
      <c r="K19" s="308"/>
      <c r="L19" s="116">
        <f>Q16</f>
        <v>21</v>
      </c>
      <c r="M19" s="82">
        <f>P16</f>
        <v>18</v>
      </c>
      <c r="N19" s="310"/>
      <c r="O19" s="308"/>
      <c r="P19" s="421"/>
      <c r="Q19" s="421"/>
      <c r="R19" s="421"/>
      <c r="S19" s="421"/>
      <c r="T19" s="155">
        <v>19</v>
      </c>
      <c r="U19" s="156">
        <v>21</v>
      </c>
      <c r="V19" s="346"/>
      <c r="W19" s="345"/>
      <c r="X19" s="155">
        <v>21</v>
      </c>
      <c r="Y19" s="156">
        <v>7</v>
      </c>
      <c r="Z19" s="346"/>
      <c r="AA19" s="345"/>
      <c r="AB19" s="155">
        <v>21</v>
      </c>
      <c r="AC19" s="156">
        <v>18</v>
      </c>
      <c r="AD19" s="346"/>
      <c r="AE19" s="345"/>
      <c r="AF19" s="155">
        <v>21</v>
      </c>
      <c r="AG19" s="156">
        <v>14</v>
      </c>
      <c r="AH19" s="346"/>
      <c r="AI19" s="345"/>
      <c r="AJ19" s="81"/>
      <c r="AK19" s="82"/>
      <c r="AL19" s="310"/>
      <c r="AM19" s="308"/>
      <c r="AN19" s="255"/>
      <c r="AO19" s="427"/>
      <c r="AP19" s="428"/>
      <c r="AQ19" s="279"/>
      <c r="AR19" s="427"/>
      <c r="AS19" s="428"/>
      <c r="AT19" s="279"/>
      <c r="AU19" s="427"/>
      <c r="AV19" s="428"/>
      <c r="AW19" s="279"/>
      <c r="AX19" s="10"/>
      <c r="AY19" s="422"/>
      <c r="AZ19" s="422"/>
      <c r="BA19" s="422"/>
      <c r="BB19" s="422"/>
      <c r="BC19" s="423"/>
      <c r="BD19" s="423"/>
      <c r="BE19" s="18"/>
      <c r="BF19" s="412"/>
      <c r="BG19" s="413"/>
      <c r="BH19" s="414"/>
      <c r="BI19" s="415"/>
      <c r="BJ19" s="415"/>
      <c r="BK19" s="415"/>
      <c r="BL19" s="165"/>
      <c r="BM19" s="424"/>
      <c r="BN19" s="424"/>
      <c r="BO19" s="424"/>
      <c r="BP19" s="295"/>
      <c r="BQ19" s="295"/>
      <c r="BR19" s="295"/>
      <c r="BS19" s="426"/>
      <c r="BT19" s="295"/>
      <c r="BU19" s="295"/>
      <c r="BV19" s="295"/>
      <c r="BW19" s="295"/>
      <c r="BX19" s="295"/>
    </row>
    <row r="20" spans="1:80" ht="12" customHeight="1" thickTop="1" thickBot="1" x14ac:dyDescent="0.3">
      <c r="A20" s="169" t="s">
        <v>91</v>
      </c>
      <c r="B20" s="306"/>
      <c r="C20" s="307"/>
      <c r="D20" s="35">
        <f>Q11</f>
        <v>22</v>
      </c>
      <c r="E20" s="36">
        <f>P11</f>
        <v>20</v>
      </c>
      <c r="F20" s="347"/>
      <c r="G20" s="348"/>
      <c r="H20" s="83">
        <f>Q14</f>
        <v>0</v>
      </c>
      <c r="I20" s="84">
        <f>P14</f>
        <v>0</v>
      </c>
      <c r="J20" s="310"/>
      <c r="K20" s="308"/>
      <c r="L20" s="117">
        <f>Q17</f>
        <v>21</v>
      </c>
      <c r="M20" s="84">
        <f>P17</f>
        <v>18</v>
      </c>
      <c r="N20" s="310"/>
      <c r="O20" s="308"/>
      <c r="P20" s="421"/>
      <c r="Q20" s="421"/>
      <c r="R20" s="421"/>
      <c r="S20" s="421"/>
      <c r="T20" s="157">
        <v>22</v>
      </c>
      <c r="U20" s="158">
        <v>20</v>
      </c>
      <c r="V20" s="346"/>
      <c r="W20" s="345"/>
      <c r="X20" s="157">
        <v>12</v>
      </c>
      <c r="Y20" s="158">
        <v>21</v>
      </c>
      <c r="Z20" s="346"/>
      <c r="AA20" s="345"/>
      <c r="AB20" s="157"/>
      <c r="AC20" s="158"/>
      <c r="AD20" s="346"/>
      <c r="AE20" s="345"/>
      <c r="AF20" s="157"/>
      <c r="AG20" s="158"/>
      <c r="AH20" s="346"/>
      <c r="AI20" s="345"/>
      <c r="AJ20" s="83"/>
      <c r="AK20" s="84"/>
      <c r="AL20" s="310"/>
      <c r="AM20" s="308"/>
      <c r="AN20" s="255"/>
      <c r="AO20" s="427"/>
      <c r="AP20" s="428"/>
      <c r="AQ20" s="279"/>
      <c r="AR20" s="427"/>
      <c r="AS20" s="428"/>
      <c r="AT20" s="279"/>
      <c r="AU20" s="427"/>
      <c r="AV20" s="428"/>
      <c r="AW20" s="279"/>
      <c r="AX20" s="10"/>
      <c r="AY20" s="422"/>
      <c r="AZ20" s="422"/>
      <c r="BA20" s="422"/>
      <c r="BB20" s="422"/>
      <c r="BC20" s="423"/>
      <c r="BD20" s="423"/>
      <c r="BE20" s="18"/>
      <c r="BF20" s="412"/>
      <c r="BG20" s="413"/>
      <c r="BH20" s="414"/>
      <c r="BI20" s="415"/>
      <c r="BJ20" s="415"/>
      <c r="BK20" s="415"/>
      <c r="BL20" s="165"/>
      <c r="BM20" s="424"/>
      <c r="BN20" s="424"/>
      <c r="BO20" s="424"/>
      <c r="BP20" s="295"/>
      <c r="BQ20" s="295"/>
      <c r="BR20" s="295"/>
      <c r="BS20" s="426"/>
      <c r="BT20" s="295"/>
      <c r="BU20" s="295"/>
      <c r="BV20" s="295"/>
      <c r="BW20" s="295"/>
      <c r="BX20" s="295"/>
    </row>
    <row r="21" spans="1:80" ht="12" customHeight="1" thickTop="1" thickBot="1" x14ac:dyDescent="0.3">
      <c r="A21" s="167" t="s">
        <v>89</v>
      </c>
      <c r="B21" s="306" t="s">
        <v>15</v>
      </c>
      <c r="C21" s="307" t="s">
        <v>12</v>
      </c>
      <c r="D21" s="37">
        <f>U9</f>
        <v>9</v>
      </c>
      <c r="E21" s="38">
        <f>T9</f>
        <v>21</v>
      </c>
      <c r="F21" s="343">
        <f>W9</f>
        <v>0</v>
      </c>
      <c r="G21" s="344">
        <f>V9</f>
        <v>2</v>
      </c>
      <c r="H21" s="85">
        <f>U12</f>
        <v>14</v>
      </c>
      <c r="I21" s="86">
        <f>T12</f>
        <v>21</v>
      </c>
      <c r="J21" s="343">
        <f>W12</f>
        <v>0</v>
      </c>
      <c r="K21" s="344">
        <f>V12</f>
        <v>2</v>
      </c>
      <c r="L21" s="118">
        <f>U15</f>
        <v>12</v>
      </c>
      <c r="M21" s="38">
        <f>T15</f>
        <v>21</v>
      </c>
      <c r="N21" s="343">
        <f>W15</f>
        <v>0</v>
      </c>
      <c r="O21" s="344">
        <f>V15</f>
        <v>2</v>
      </c>
      <c r="P21" s="118">
        <f>U18</f>
        <v>18</v>
      </c>
      <c r="Q21" s="38">
        <f>T18</f>
        <v>21</v>
      </c>
      <c r="R21" s="343">
        <f>W18</f>
        <v>1</v>
      </c>
      <c r="S21" s="344">
        <f>V18</f>
        <v>2</v>
      </c>
      <c r="T21" s="421" t="s">
        <v>93</v>
      </c>
      <c r="U21" s="421"/>
      <c r="V21" s="421"/>
      <c r="W21" s="421"/>
      <c r="X21" s="179">
        <v>11</v>
      </c>
      <c r="Y21" s="180">
        <v>21</v>
      </c>
      <c r="Z21" s="341">
        <v>0</v>
      </c>
      <c r="AA21" s="342">
        <v>2</v>
      </c>
      <c r="AB21" s="179">
        <v>21</v>
      </c>
      <c r="AC21" s="180">
        <v>16</v>
      </c>
      <c r="AD21" s="341">
        <v>2</v>
      </c>
      <c r="AE21" s="342">
        <v>0</v>
      </c>
      <c r="AF21" s="179">
        <v>17</v>
      </c>
      <c r="AG21" s="180">
        <v>21</v>
      </c>
      <c r="AH21" s="341">
        <v>0</v>
      </c>
      <c r="AI21" s="342">
        <v>2</v>
      </c>
      <c r="AJ21" s="118"/>
      <c r="AK21" s="38"/>
      <c r="AL21" s="343"/>
      <c r="AM21" s="344"/>
      <c r="AN21" s="255"/>
      <c r="AO21" s="427">
        <f>BM21</f>
        <v>1</v>
      </c>
      <c r="AP21" s="428"/>
      <c r="AQ21" s="279"/>
      <c r="AR21" s="427">
        <f>BF21</f>
        <v>-9</v>
      </c>
      <c r="AS21" s="428"/>
      <c r="AT21" s="279"/>
      <c r="AU21" s="427">
        <f>BC21</f>
        <v>-79</v>
      </c>
      <c r="AV21" s="428"/>
      <c r="AW21" s="279"/>
      <c r="AX21" s="10"/>
      <c r="AY21" s="422">
        <f>SUM(H21:H23,L21:L23,P21:P23,D21:D23,X21:X23,AB21:AB23,AF21:AF23,AJ21:AJ23)</f>
        <v>224</v>
      </c>
      <c r="AZ21" s="422"/>
      <c r="BA21" s="422">
        <f>SUM(I21:I23,M21:M23,Q21:Q23,E21:E23,Y21:Y23,AC21:AC23,AG21:AG23,AK21:AK23)</f>
        <v>303</v>
      </c>
      <c r="BB21" s="422"/>
      <c r="BC21" s="423">
        <f>AY21-BA21</f>
        <v>-79</v>
      </c>
      <c r="BD21" s="423"/>
      <c r="BE21" s="18"/>
      <c r="BF21" s="412">
        <f t="shared" ref="BF21" si="3">BH21-BJ21</f>
        <v>-9</v>
      </c>
      <c r="BG21" s="413"/>
      <c r="BH21" s="414">
        <f>J21+N21+R21+F21+Z21+AD21+AH21+AL21</f>
        <v>3</v>
      </c>
      <c r="BI21" s="415"/>
      <c r="BJ21" s="415">
        <f>K21+O21+S21+G21+AA21+AE21+AI21+AM21</f>
        <v>12</v>
      </c>
      <c r="BK21" s="415"/>
      <c r="BL21" s="165"/>
      <c r="BM21" s="424">
        <f>BP21+BQ21+BR21+BS21+BT21+BU21+BV21+BW21+BX21</f>
        <v>1</v>
      </c>
      <c r="BN21" s="424"/>
      <c r="BO21" s="424"/>
      <c r="BP21" s="295" t="str">
        <f>IF(F21-G21=2, "1",IF(F21-G21=1, "1",IF(F21-G21=-1,"0","0")))</f>
        <v>0</v>
      </c>
      <c r="BQ21" s="295" t="str">
        <f>IF(J21-K21=2, "1",IF(J21-K21=1, "1",IF(J21-K21=-1,"0","0")))</f>
        <v>0</v>
      </c>
      <c r="BR21" s="295" t="str">
        <f>IF(N21-O21=2, "1",IF(N21-O21=1, "1",IF(N21-O21=-1,"0","0")))</f>
        <v>0</v>
      </c>
      <c r="BS21" s="295" t="str">
        <f>IF(R21-S21=2, "1",IF(R21-S21=1, "1",IF(R21-S21=-1,"0","0")))</f>
        <v>0</v>
      </c>
      <c r="BT21" s="426" t="str">
        <f>IF(V21-W21=2, "1",IF(V21-W21=1, "1",IF(V21-W21=-1,"0","0")))</f>
        <v>0</v>
      </c>
      <c r="BU21" s="295" t="str">
        <f>IF(Z21-AA21=2, "1",IF(Z21-AA21=1, "1",IF(Z21-AA21=-1,"0","0")))</f>
        <v>0</v>
      </c>
      <c r="BV21" s="295" t="str">
        <f>IF(AD21-AE21=2, "1",IF(AD21-AE21=1, "1",IF(AD21-AE21=-1,"0","0")))</f>
        <v>1</v>
      </c>
      <c r="BW21" s="295" t="str">
        <f>IF(AH21-AI21=2, "1",IF(AH21-AI21=1, "1",IF(AH21-AI21=-1,"0","0")))</f>
        <v>0</v>
      </c>
      <c r="BX21" s="295" t="str">
        <f>IF(AL21-AM21=2, "1",IF(AL21-AM21=1, "1",IF(AL21-AM21=-1,"0","0")))</f>
        <v>0</v>
      </c>
    </row>
    <row r="22" spans="1:80" ht="12" customHeight="1" thickTop="1" thickBot="1" x14ac:dyDescent="0.3">
      <c r="A22" s="168" t="s">
        <v>90</v>
      </c>
      <c r="B22" s="306"/>
      <c r="C22" s="307"/>
      <c r="D22" s="39">
        <f>U10</f>
        <v>6</v>
      </c>
      <c r="E22" s="40">
        <f>T10</f>
        <v>21</v>
      </c>
      <c r="F22" s="343"/>
      <c r="G22" s="344"/>
      <c r="H22" s="87">
        <f>U13</f>
        <v>16</v>
      </c>
      <c r="I22" s="40">
        <f>T13</f>
        <v>21</v>
      </c>
      <c r="J22" s="343"/>
      <c r="K22" s="344"/>
      <c r="L22" s="87">
        <f>U16</f>
        <v>11</v>
      </c>
      <c r="M22" s="40">
        <f>T16</f>
        <v>21</v>
      </c>
      <c r="N22" s="343"/>
      <c r="O22" s="344"/>
      <c r="P22" s="87">
        <f>U19</f>
        <v>21</v>
      </c>
      <c r="Q22" s="40">
        <f>T19</f>
        <v>19</v>
      </c>
      <c r="R22" s="343"/>
      <c r="S22" s="344"/>
      <c r="T22" s="421"/>
      <c r="U22" s="421"/>
      <c r="V22" s="421"/>
      <c r="W22" s="421"/>
      <c r="X22" s="181">
        <v>15</v>
      </c>
      <c r="Y22" s="182">
        <v>21</v>
      </c>
      <c r="Z22" s="341"/>
      <c r="AA22" s="342"/>
      <c r="AB22" s="181">
        <v>21</v>
      </c>
      <c r="AC22" s="182">
        <v>15</v>
      </c>
      <c r="AD22" s="341"/>
      <c r="AE22" s="342"/>
      <c r="AF22" s="181">
        <v>12</v>
      </c>
      <c r="AG22" s="182">
        <v>21</v>
      </c>
      <c r="AH22" s="341"/>
      <c r="AI22" s="342"/>
      <c r="AJ22" s="87"/>
      <c r="AK22" s="40"/>
      <c r="AL22" s="343"/>
      <c r="AM22" s="344"/>
      <c r="AN22" s="255"/>
      <c r="AO22" s="427"/>
      <c r="AP22" s="428"/>
      <c r="AQ22" s="279"/>
      <c r="AR22" s="427"/>
      <c r="AS22" s="428"/>
      <c r="AT22" s="279"/>
      <c r="AU22" s="427"/>
      <c r="AV22" s="428"/>
      <c r="AW22" s="279"/>
      <c r="AX22" s="10"/>
      <c r="AY22" s="422"/>
      <c r="AZ22" s="422"/>
      <c r="BA22" s="422"/>
      <c r="BB22" s="422"/>
      <c r="BC22" s="423"/>
      <c r="BD22" s="423"/>
      <c r="BE22" s="18"/>
      <c r="BF22" s="412"/>
      <c r="BG22" s="413"/>
      <c r="BH22" s="414"/>
      <c r="BI22" s="415"/>
      <c r="BJ22" s="415"/>
      <c r="BK22" s="415"/>
      <c r="BL22" s="165"/>
      <c r="BM22" s="424"/>
      <c r="BN22" s="424"/>
      <c r="BO22" s="424"/>
      <c r="BP22" s="295"/>
      <c r="BQ22" s="295"/>
      <c r="BR22" s="295"/>
      <c r="BS22" s="295"/>
      <c r="BT22" s="426"/>
      <c r="BU22" s="295"/>
      <c r="BV22" s="295"/>
      <c r="BW22" s="295"/>
      <c r="BX22" s="295"/>
    </row>
    <row r="23" spans="1:80" ht="12" customHeight="1" thickTop="1" thickBot="1" x14ac:dyDescent="0.3">
      <c r="A23" s="169" t="s">
        <v>91</v>
      </c>
      <c r="B23" s="306"/>
      <c r="C23" s="307"/>
      <c r="D23" s="41">
        <f>U11</f>
        <v>0</v>
      </c>
      <c r="E23" s="42">
        <f>T11</f>
        <v>0</v>
      </c>
      <c r="F23" s="343"/>
      <c r="G23" s="344"/>
      <c r="H23" s="88">
        <f>U14</f>
        <v>0</v>
      </c>
      <c r="I23" s="89">
        <f>T14</f>
        <v>0</v>
      </c>
      <c r="J23" s="343"/>
      <c r="K23" s="344"/>
      <c r="L23" s="119">
        <f>U17</f>
        <v>0</v>
      </c>
      <c r="M23" s="42">
        <f>T17</f>
        <v>0</v>
      </c>
      <c r="N23" s="343"/>
      <c r="O23" s="344"/>
      <c r="P23" s="88">
        <f>U20</f>
        <v>20</v>
      </c>
      <c r="Q23" s="89">
        <f>T20</f>
        <v>22</v>
      </c>
      <c r="R23" s="343"/>
      <c r="S23" s="344"/>
      <c r="T23" s="421"/>
      <c r="U23" s="421"/>
      <c r="V23" s="421"/>
      <c r="W23" s="421"/>
      <c r="X23" s="183"/>
      <c r="Y23" s="184"/>
      <c r="Z23" s="341"/>
      <c r="AA23" s="342"/>
      <c r="AB23" s="183"/>
      <c r="AC23" s="184"/>
      <c r="AD23" s="341"/>
      <c r="AE23" s="342"/>
      <c r="AF23" s="183"/>
      <c r="AG23" s="184"/>
      <c r="AH23" s="341"/>
      <c r="AI23" s="342"/>
      <c r="AJ23" s="119"/>
      <c r="AK23" s="42"/>
      <c r="AL23" s="343"/>
      <c r="AM23" s="344"/>
      <c r="AN23" s="255"/>
      <c r="AO23" s="427"/>
      <c r="AP23" s="428"/>
      <c r="AQ23" s="279"/>
      <c r="AR23" s="427"/>
      <c r="AS23" s="428"/>
      <c r="AT23" s="279"/>
      <c r="AU23" s="427"/>
      <c r="AV23" s="428"/>
      <c r="AW23" s="279"/>
      <c r="AX23" s="10"/>
      <c r="AY23" s="422"/>
      <c r="AZ23" s="422"/>
      <c r="BA23" s="422"/>
      <c r="BB23" s="422"/>
      <c r="BC23" s="423"/>
      <c r="BD23" s="423"/>
      <c r="BE23" s="18"/>
      <c r="BF23" s="412"/>
      <c r="BG23" s="413"/>
      <c r="BH23" s="414"/>
      <c r="BI23" s="415"/>
      <c r="BJ23" s="415"/>
      <c r="BK23" s="415"/>
      <c r="BL23" s="165"/>
      <c r="BM23" s="424"/>
      <c r="BN23" s="424"/>
      <c r="BO23" s="424"/>
      <c r="BP23" s="295"/>
      <c r="BQ23" s="295"/>
      <c r="BR23" s="295"/>
      <c r="BS23" s="295"/>
      <c r="BT23" s="426"/>
      <c r="BU23" s="295"/>
      <c r="BV23" s="295"/>
      <c r="BW23" s="295"/>
      <c r="BX23" s="295"/>
    </row>
    <row r="24" spans="1:80" ht="12" customHeight="1" thickTop="1" thickBot="1" x14ac:dyDescent="0.3">
      <c r="A24" s="167" t="s">
        <v>89</v>
      </c>
      <c r="B24" s="306" t="s">
        <v>17</v>
      </c>
      <c r="C24" s="307" t="s">
        <v>22</v>
      </c>
      <c r="D24" s="43">
        <f>Y9</f>
        <v>15</v>
      </c>
      <c r="E24" s="44">
        <f>X9</f>
        <v>21</v>
      </c>
      <c r="F24" s="339">
        <f>AA9</f>
        <v>0</v>
      </c>
      <c r="G24" s="340">
        <f>Z9</f>
        <v>2</v>
      </c>
      <c r="H24" s="90">
        <f>Y12</f>
        <v>21</v>
      </c>
      <c r="I24" s="44">
        <f>X12</f>
        <v>15</v>
      </c>
      <c r="J24" s="339">
        <f>AA12</f>
        <v>2</v>
      </c>
      <c r="K24" s="340">
        <f>Z12</f>
        <v>1</v>
      </c>
      <c r="L24" s="43">
        <f>Y15</f>
        <v>21</v>
      </c>
      <c r="M24" s="44">
        <f>X15</f>
        <v>12</v>
      </c>
      <c r="N24" s="339">
        <f>AA15</f>
        <v>2</v>
      </c>
      <c r="O24" s="340">
        <f>Z15</f>
        <v>0</v>
      </c>
      <c r="P24" s="90">
        <f>Y18</f>
        <v>21</v>
      </c>
      <c r="Q24" s="44">
        <f>X18</f>
        <v>15</v>
      </c>
      <c r="R24" s="339">
        <f>AA18</f>
        <v>2</v>
      </c>
      <c r="S24" s="340">
        <f>Z18</f>
        <v>1</v>
      </c>
      <c r="T24" s="43">
        <f>Y21</f>
        <v>21</v>
      </c>
      <c r="U24" s="44">
        <f>X21</f>
        <v>11</v>
      </c>
      <c r="V24" s="339">
        <f>AA21</f>
        <v>2</v>
      </c>
      <c r="W24" s="340">
        <f>Z21</f>
        <v>0</v>
      </c>
      <c r="X24" s="421" t="s">
        <v>93</v>
      </c>
      <c r="Y24" s="421"/>
      <c r="Z24" s="421"/>
      <c r="AA24" s="421"/>
      <c r="AB24" s="173">
        <v>21</v>
      </c>
      <c r="AC24" s="174">
        <v>0</v>
      </c>
      <c r="AD24" s="337">
        <v>2</v>
      </c>
      <c r="AE24" s="338">
        <v>0</v>
      </c>
      <c r="AF24" s="173">
        <v>12</v>
      </c>
      <c r="AG24" s="174">
        <v>21</v>
      </c>
      <c r="AH24" s="337">
        <v>2</v>
      </c>
      <c r="AI24" s="338">
        <v>1</v>
      </c>
      <c r="AJ24" s="90"/>
      <c r="AK24" s="44"/>
      <c r="AL24" s="339"/>
      <c r="AM24" s="340"/>
      <c r="AN24" s="255"/>
      <c r="AO24" s="427">
        <f>BM24</f>
        <v>6</v>
      </c>
      <c r="AP24" s="428"/>
      <c r="AQ24" s="279"/>
      <c r="AR24" s="427">
        <f>BF24</f>
        <v>7</v>
      </c>
      <c r="AS24" s="428"/>
      <c r="AT24" s="279"/>
      <c r="AU24" s="427">
        <f>BC24</f>
        <v>64</v>
      </c>
      <c r="AV24" s="428"/>
      <c r="AW24" s="279"/>
      <c r="AX24" s="10"/>
      <c r="AY24" s="422">
        <f>SUM(H24:H26,L24:L26,P24:P26,T24:T26,D24:D26,AB24:AB26,AF24:AF26,AJ24:AJ26)</f>
        <v>323</v>
      </c>
      <c r="AZ24" s="422"/>
      <c r="BA24" s="422">
        <f>SUM(I24:I26,M24:M26,Q24:Q26,U24:U26,E24:E26,AC24:AC26,AG24:AG26,AK24:AK26)</f>
        <v>259</v>
      </c>
      <c r="BB24" s="422"/>
      <c r="BC24" s="423">
        <f>AY24-BA24</f>
        <v>64</v>
      </c>
      <c r="BD24" s="423"/>
      <c r="BE24" s="18"/>
      <c r="BF24" s="412">
        <f t="shared" ref="BF24" si="4">BH24-BJ24</f>
        <v>7</v>
      </c>
      <c r="BG24" s="413"/>
      <c r="BH24" s="414">
        <f>J24+N24+R24+V24+F24+AD24+AH24+AL24</f>
        <v>12</v>
      </c>
      <c r="BI24" s="415"/>
      <c r="BJ24" s="415">
        <f>K24+O24+S24+W24+G24+AE24+AI24+AM24</f>
        <v>5</v>
      </c>
      <c r="BK24" s="415"/>
      <c r="BL24" s="165"/>
      <c r="BM24" s="424">
        <f>BP24+BQ24+BR24+BS24+BT24+BU24+BV24+BW24+BX24</f>
        <v>6</v>
      </c>
      <c r="BN24" s="424"/>
      <c r="BO24" s="424"/>
      <c r="BP24" s="295" t="str">
        <f>IF(F24-G24=2, "1",IF(F24-G24=1, "1",IF(F24-G24=-1,"0","0")))</f>
        <v>0</v>
      </c>
      <c r="BQ24" s="295" t="str">
        <f>IF(J24-K24=2, "1",IF(J24-K24=1, "1",IF(J24-K24=-1,"0","0")))</f>
        <v>1</v>
      </c>
      <c r="BR24" s="295" t="str">
        <f>IF(N24-O24=2, "1",IF(N24-O24=1, "1",IF(N24-O24=-1,"0","0")))</f>
        <v>1</v>
      </c>
      <c r="BS24" s="295" t="str">
        <f>IF(R24-S24=2, "1",IF(R24-S24=1, "1",IF(R24-S24=-1,"0","0")))</f>
        <v>1</v>
      </c>
      <c r="BT24" s="295" t="str">
        <f>IF(V24-W24=2, "1",IF(V24-W24=1, "1",IF(V24-W24=-1,"0","0")))</f>
        <v>1</v>
      </c>
      <c r="BU24" s="426" t="str">
        <f>IF(Z24-AA24=2, "1",IF(Z24-AA24=1, "1",IF(Z24-AA24=-1,"0","0")))</f>
        <v>0</v>
      </c>
      <c r="BV24" s="295" t="str">
        <f>IF(AD24-AE24=2, "1",IF(AD24-AE24=1, "1",IF(AD24-AE24=-1,"0","0")))</f>
        <v>1</v>
      </c>
      <c r="BW24" s="295" t="str">
        <f>IF(AH24-AI24=2, "1",IF(AH24-AI24=1, "1",IF(AH24-AI24=-1,"0","0")))</f>
        <v>1</v>
      </c>
      <c r="BX24" s="295" t="str">
        <f>IF(AL24-AM24=2, "1",IF(AL24-AM24=1, "1",IF(AL24-AM24=-1,"0","0")))</f>
        <v>0</v>
      </c>
    </row>
    <row r="25" spans="1:80" ht="12" customHeight="1" thickTop="1" thickBot="1" x14ac:dyDescent="0.3">
      <c r="A25" s="168" t="s">
        <v>90</v>
      </c>
      <c r="B25" s="306"/>
      <c r="C25" s="307"/>
      <c r="D25" s="45">
        <f>Y10</f>
        <v>19</v>
      </c>
      <c r="E25" s="46">
        <f>X10</f>
        <v>21</v>
      </c>
      <c r="F25" s="339"/>
      <c r="G25" s="340"/>
      <c r="H25" s="91">
        <f>Y13</f>
        <v>17</v>
      </c>
      <c r="I25" s="46">
        <f>X13</f>
        <v>21</v>
      </c>
      <c r="J25" s="339"/>
      <c r="K25" s="340"/>
      <c r="L25" s="45">
        <f>Y16</f>
        <v>21</v>
      </c>
      <c r="M25" s="46">
        <f>X16</f>
        <v>19</v>
      </c>
      <c r="N25" s="339"/>
      <c r="O25" s="340"/>
      <c r="P25" s="91">
        <f>Y19</f>
        <v>7</v>
      </c>
      <c r="Q25" s="46">
        <f>X19</f>
        <v>21</v>
      </c>
      <c r="R25" s="339"/>
      <c r="S25" s="340"/>
      <c r="T25" s="45">
        <f>Y22</f>
        <v>21</v>
      </c>
      <c r="U25" s="46">
        <f>X22</f>
        <v>15</v>
      </c>
      <c r="V25" s="339"/>
      <c r="W25" s="340"/>
      <c r="X25" s="421"/>
      <c r="Y25" s="421"/>
      <c r="Z25" s="421"/>
      <c r="AA25" s="421"/>
      <c r="AB25" s="175">
        <v>21</v>
      </c>
      <c r="AC25" s="176">
        <v>0</v>
      </c>
      <c r="AD25" s="337"/>
      <c r="AE25" s="338"/>
      <c r="AF25" s="175">
        <v>21</v>
      </c>
      <c r="AG25" s="176">
        <v>17</v>
      </c>
      <c r="AH25" s="337"/>
      <c r="AI25" s="338"/>
      <c r="AJ25" s="91"/>
      <c r="AK25" s="46"/>
      <c r="AL25" s="339"/>
      <c r="AM25" s="340"/>
      <c r="AN25" s="255"/>
      <c r="AO25" s="427"/>
      <c r="AP25" s="428"/>
      <c r="AQ25" s="279"/>
      <c r="AR25" s="427"/>
      <c r="AS25" s="428"/>
      <c r="AT25" s="279"/>
      <c r="AU25" s="427"/>
      <c r="AV25" s="428"/>
      <c r="AW25" s="279"/>
      <c r="AX25" s="10"/>
      <c r="AY25" s="422"/>
      <c r="AZ25" s="422"/>
      <c r="BA25" s="422"/>
      <c r="BB25" s="422"/>
      <c r="BC25" s="423"/>
      <c r="BD25" s="423"/>
      <c r="BE25" s="18"/>
      <c r="BF25" s="412"/>
      <c r="BG25" s="413"/>
      <c r="BH25" s="414"/>
      <c r="BI25" s="415"/>
      <c r="BJ25" s="415"/>
      <c r="BK25" s="415"/>
      <c r="BL25" s="165"/>
      <c r="BM25" s="424"/>
      <c r="BN25" s="424"/>
      <c r="BO25" s="424"/>
      <c r="BP25" s="295"/>
      <c r="BQ25" s="295"/>
      <c r="BR25" s="295"/>
      <c r="BS25" s="295"/>
      <c r="BT25" s="295"/>
      <c r="BU25" s="426"/>
      <c r="BV25" s="295"/>
      <c r="BW25" s="295"/>
      <c r="BX25" s="295"/>
    </row>
    <row r="26" spans="1:80" ht="12" customHeight="1" thickTop="1" thickBot="1" x14ac:dyDescent="0.3">
      <c r="A26" s="169" t="s">
        <v>91</v>
      </c>
      <c r="B26" s="306"/>
      <c r="C26" s="307"/>
      <c r="D26" s="47">
        <f>Y11</f>
        <v>0</v>
      </c>
      <c r="E26" s="48">
        <f>X11</f>
        <v>0</v>
      </c>
      <c r="F26" s="339"/>
      <c r="G26" s="340"/>
      <c r="H26" s="92">
        <f>Y14</f>
        <v>22</v>
      </c>
      <c r="I26" s="48">
        <f>X14</f>
        <v>20</v>
      </c>
      <c r="J26" s="339"/>
      <c r="K26" s="340"/>
      <c r="L26" s="47">
        <f>Y17</f>
        <v>0</v>
      </c>
      <c r="M26" s="48">
        <f>X17</f>
        <v>0</v>
      </c>
      <c r="N26" s="339"/>
      <c r="O26" s="340"/>
      <c r="P26" s="135">
        <f>Y20</f>
        <v>21</v>
      </c>
      <c r="Q26" s="136">
        <f>X20</f>
        <v>12</v>
      </c>
      <c r="R26" s="339"/>
      <c r="S26" s="340"/>
      <c r="T26" s="47">
        <f>Y23</f>
        <v>0</v>
      </c>
      <c r="U26" s="48">
        <f>X23</f>
        <v>0</v>
      </c>
      <c r="V26" s="339"/>
      <c r="W26" s="340"/>
      <c r="X26" s="421"/>
      <c r="Y26" s="421"/>
      <c r="Z26" s="421"/>
      <c r="AA26" s="421"/>
      <c r="AB26" s="177"/>
      <c r="AC26" s="178"/>
      <c r="AD26" s="337"/>
      <c r="AE26" s="338"/>
      <c r="AF26" s="177">
        <v>21</v>
      </c>
      <c r="AG26" s="178">
        <v>18</v>
      </c>
      <c r="AH26" s="337"/>
      <c r="AI26" s="338"/>
      <c r="AJ26" s="92"/>
      <c r="AK26" s="48"/>
      <c r="AL26" s="339"/>
      <c r="AM26" s="340"/>
      <c r="AN26" s="255"/>
      <c r="AO26" s="427"/>
      <c r="AP26" s="428"/>
      <c r="AQ26" s="279"/>
      <c r="AR26" s="427"/>
      <c r="AS26" s="428"/>
      <c r="AT26" s="279"/>
      <c r="AU26" s="427"/>
      <c r="AV26" s="428"/>
      <c r="AW26" s="279"/>
      <c r="AX26" s="10"/>
      <c r="AY26" s="422"/>
      <c r="AZ26" s="422"/>
      <c r="BA26" s="422"/>
      <c r="BB26" s="422"/>
      <c r="BC26" s="423"/>
      <c r="BD26" s="423"/>
      <c r="BE26" s="18"/>
      <c r="BF26" s="412"/>
      <c r="BG26" s="413"/>
      <c r="BH26" s="414"/>
      <c r="BI26" s="415"/>
      <c r="BJ26" s="415"/>
      <c r="BK26" s="415"/>
      <c r="BL26" s="165"/>
      <c r="BM26" s="424"/>
      <c r="BN26" s="424"/>
      <c r="BO26" s="424"/>
      <c r="BP26" s="295"/>
      <c r="BQ26" s="295"/>
      <c r="BR26" s="295"/>
      <c r="BS26" s="295"/>
      <c r="BT26" s="295"/>
      <c r="BU26" s="426"/>
      <c r="BV26" s="295"/>
      <c r="BW26" s="295"/>
      <c r="BX26" s="295"/>
    </row>
    <row r="27" spans="1:80" ht="12" customHeight="1" thickTop="1" thickBot="1" x14ac:dyDescent="0.3">
      <c r="A27" s="167" t="s">
        <v>89</v>
      </c>
      <c r="B27" s="306" t="s">
        <v>19</v>
      </c>
      <c r="C27" s="307" t="s">
        <v>95</v>
      </c>
      <c r="D27" s="49">
        <f>AC9</f>
        <v>9</v>
      </c>
      <c r="E27" s="50">
        <f>AB9</f>
        <v>21</v>
      </c>
      <c r="F27" s="333">
        <f>AE9</f>
        <v>1</v>
      </c>
      <c r="G27" s="334">
        <f>AD9</f>
        <v>2</v>
      </c>
      <c r="H27" s="93">
        <f>AC12</f>
        <v>0</v>
      </c>
      <c r="I27" s="94">
        <f>AB12</f>
        <v>21</v>
      </c>
      <c r="J27" s="333">
        <f>AE12</f>
        <v>0</v>
      </c>
      <c r="K27" s="334">
        <f>AD12</f>
        <v>2</v>
      </c>
      <c r="L27" s="120">
        <f>AC15</f>
        <v>10</v>
      </c>
      <c r="M27" s="50">
        <f>AB15</f>
        <v>21</v>
      </c>
      <c r="N27" s="333">
        <f>AE15</f>
        <v>0</v>
      </c>
      <c r="O27" s="334">
        <f>AD15</f>
        <v>2</v>
      </c>
      <c r="P27" s="120">
        <f>AC18</f>
        <v>16</v>
      </c>
      <c r="Q27" s="50">
        <f>AB18</f>
        <v>21</v>
      </c>
      <c r="R27" s="333">
        <f>AE18</f>
        <v>0</v>
      </c>
      <c r="S27" s="334">
        <f>AD18</f>
        <v>2</v>
      </c>
      <c r="T27" s="49">
        <f>AC21</f>
        <v>16</v>
      </c>
      <c r="U27" s="50">
        <f>AB21</f>
        <v>21</v>
      </c>
      <c r="V27" s="333">
        <f>AE21</f>
        <v>0</v>
      </c>
      <c r="W27" s="334">
        <f>AD21</f>
        <v>2</v>
      </c>
      <c r="X27" s="120">
        <f>AC24</f>
        <v>0</v>
      </c>
      <c r="Y27" s="50">
        <f>AB24</f>
        <v>21</v>
      </c>
      <c r="Z27" s="333">
        <f>AE24</f>
        <v>0</v>
      </c>
      <c r="AA27" s="334">
        <f>AD24</f>
        <v>2</v>
      </c>
      <c r="AB27" s="421" t="s">
        <v>93</v>
      </c>
      <c r="AC27" s="421"/>
      <c r="AD27" s="421"/>
      <c r="AE27" s="421"/>
      <c r="AF27" s="216">
        <v>7</v>
      </c>
      <c r="AG27" s="217">
        <v>21</v>
      </c>
      <c r="AH27" s="331">
        <v>0</v>
      </c>
      <c r="AI27" s="332">
        <v>2</v>
      </c>
      <c r="AJ27" s="120"/>
      <c r="AK27" s="50"/>
      <c r="AL27" s="333"/>
      <c r="AM27" s="334"/>
      <c r="AN27" s="255"/>
      <c r="AO27" s="427">
        <f>BM27</f>
        <v>0</v>
      </c>
      <c r="AP27" s="428"/>
      <c r="AQ27" s="279"/>
      <c r="AR27" s="427">
        <f>BF27</f>
        <v>-13</v>
      </c>
      <c r="AS27" s="428"/>
      <c r="AT27" s="279"/>
      <c r="AU27" s="427">
        <f>BC27</f>
        <v>-169</v>
      </c>
      <c r="AV27" s="428"/>
      <c r="AW27" s="279"/>
      <c r="AX27" s="10"/>
      <c r="AY27" s="422">
        <f>SUM(H27:H29,L27:L29,P27:P29,T27:T29,X27:X29,D27:D29,AF27:AF29,AJ27:AJ29)</f>
        <v>152</v>
      </c>
      <c r="AZ27" s="422"/>
      <c r="BA27" s="422">
        <f>SUM(I27:I29,M27:M29,Q27:Q29,U27:U29,Y27:Y29,E27:E29,AG27:AG29,AK27:AK29)</f>
        <v>321</v>
      </c>
      <c r="BB27" s="422"/>
      <c r="BC27" s="423">
        <f>AY27-BA27</f>
        <v>-169</v>
      </c>
      <c r="BD27" s="423"/>
      <c r="BE27" s="18"/>
      <c r="BF27" s="412">
        <f t="shared" ref="BF27" si="5">BH27-BJ27</f>
        <v>-13</v>
      </c>
      <c r="BG27" s="413"/>
      <c r="BH27" s="414">
        <f>J27+N27+R27+V27+Z27+F27+AH27+AL27</f>
        <v>1</v>
      </c>
      <c r="BI27" s="415"/>
      <c r="BJ27" s="415">
        <f>K27+O27+S27+W27+AA27+G27+AI27+AM27</f>
        <v>14</v>
      </c>
      <c r="BK27" s="415"/>
      <c r="BL27" s="165"/>
      <c r="BM27" s="424">
        <f>BP27+BQ27+BR27+BS27+BT27+BU27+BV27+BW27+BX27</f>
        <v>0</v>
      </c>
      <c r="BN27" s="424"/>
      <c r="BO27" s="424"/>
      <c r="BP27" s="295" t="str">
        <f>IF(F27-G27=2, "1",IF(F27-G27=1, "1",IF(F27-G27=-1,"0","0")))</f>
        <v>0</v>
      </c>
      <c r="BQ27" s="295" t="str">
        <f>IF(J27-K27=2, "1",IF(J27-K27=1, "1",IF(J27-K27=-1,"0","0")))</f>
        <v>0</v>
      </c>
      <c r="BR27" s="295" t="str">
        <f>IF(N27-O27=2, "1",IF(N27-O27=1, "1",IF(N27-O27=-1,"0","0")))</f>
        <v>0</v>
      </c>
      <c r="BS27" s="295" t="str">
        <f>IF(R27-S27=2, "1",IF(R27-S27=1, "1",IF(R27-S27=-1,"0","0")))</f>
        <v>0</v>
      </c>
      <c r="BT27" s="295" t="str">
        <f>IF(V27-W27=2, "1",IF(V27-W27=1, "1",IF(V27-W27=-1,"0","0")))</f>
        <v>0</v>
      </c>
      <c r="BU27" s="295" t="str">
        <f>IF(Z27-AA27=2, "1",IF(Z27-AA27=1, "1",IF(Z27-AA27=-1,"0","0")))</f>
        <v>0</v>
      </c>
      <c r="BV27" s="426" t="str">
        <f>IF(AD27-AE27=2, "1",IF(AD27-AE27=1, "1",IF(AD27-AE27=-1,"0","0")))</f>
        <v>0</v>
      </c>
      <c r="BW27" s="295" t="str">
        <f>IF(AH27-AI27=2, "1",IF(AH27-AI27=1, "1",IF(AH27-AI27=-1,"0","0")))</f>
        <v>0</v>
      </c>
      <c r="BX27" s="295" t="str">
        <f>IF(AL27-AM27=2, "1",IF(AL27-AM27=1, "1",IF(AL27-AM27=-1,"0","0")))</f>
        <v>0</v>
      </c>
    </row>
    <row r="28" spans="1:80" ht="12" customHeight="1" thickTop="1" thickBot="1" x14ac:dyDescent="0.3">
      <c r="A28" s="168" t="s">
        <v>90</v>
      </c>
      <c r="B28" s="306"/>
      <c r="C28" s="307"/>
      <c r="D28" s="51">
        <f>AC10</f>
        <v>29</v>
      </c>
      <c r="E28" s="52">
        <f>AB10</f>
        <v>27</v>
      </c>
      <c r="F28" s="333"/>
      <c r="G28" s="334"/>
      <c r="H28" s="95">
        <f>AC13</f>
        <v>0</v>
      </c>
      <c r="I28" s="52">
        <f>AB13</f>
        <v>21</v>
      </c>
      <c r="J28" s="333"/>
      <c r="K28" s="334"/>
      <c r="L28" s="95">
        <f>AC16</f>
        <v>12</v>
      </c>
      <c r="M28" s="52">
        <f>AB16</f>
        <v>21</v>
      </c>
      <c r="N28" s="333"/>
      <c r="O28" s="334"/>
      <c r="P28" s="95">
        <f>AC19</f>
        <v>18</v>
      </c>
      <c r="Q28" s="52">
        <f>AB19</f>
        <v>21</v>
      </c>
      <c r="R28" s="333"/>
      <c r="S28" s="334"/>
      <c r="T28" s="51">
        <f>AC22</f>
        <v>15</v>
      </c>
      <c r="U28" s="52">
        <f>AB22</f>
        <v>21</v>
      </c>
      <c r="V28" s="333"/>
      <c r="W28" s="334"/>
      <c r="X28" s="95">
        <f>AC25</f>
        <v>0</v>
      </c>
      <c r="Y28" s="52">
        <f>AB25</f>
        <v>21</v>
      </c>
      <c r="Z28" s="333"/>
      <c r="AA28" s="334"/>
      <c r="AB28" s="421"/>
      <c r="AC28" s="421"/>
      <c r="AD28" s="421"/>
      <c r="AE28" s="421"/>
      <c r="AF28" s="218">
        <v>11</v>
      </c>
      <c r="AG28" s="219">
        <v>21</v>
      </c>
      <c r="AH28" s="331"/>
      <c r="AI28" s="332"/>
      <c r="AJ28" s="95"/>
      <c r="AK28" s="52"/>
      <c r="AL28" s="333"/>
      <c r="AM28" s="334"/>
      <c r="AN28" s="255"/>
      <c r="AO28" s="427"/>
      <c r="AP28" s="428"/>
      <c r="AQ28" s="279"/>
      <c r="AR28" s="427"/>
      <c r="AS28" s="428"/>
      <c r="AT28" s="279"/>
      <c r="AU28" s="427"/>
      <c r="AV28" s="428"/>
      <c r="AW28" s="279"/>
      <c r="AX28" s="10"/>
      <c r="AY28" s="422"/>
      <c r="AZ28" s="422"/>
      <c r="BA28" s="422"/>
      <c r="BB28" s="422"/>
      <c r="BC28" s="423"/>
      <c r="BD28" s="423"/>
      <c r="BE28" s="18"/>
      <c r="BF28" s="412"/>
      <c r="BG28" s="413"/>
      <c r="BH28" s="414"/>
      <c r="BI28" s="415"/>
      <c r="BJ28" s="415"/>
      <c r="BK28" s="415"/>
      <c r="BL28" s="165"/>
      <c r="BM28" s="424"/>
      <c r="BN28" s="424"/>
      <c r="BO28" s="424"/>
      <c r="BP28" s="295"/>
      <c r="BQ28" s="295"/>
      <c r="BR28" s="295"/>
      <c r="BS28" s="295"/>
      <c r="BT28" s="295"/>
      <c r="BU28" s="295"/>
      <c r="BV28" s="426"/>
      <c r="BW28" s="295"/>
      <c r="BX28" s="295"/>
    </row>
    <row r="29" spans="1:80" ht="12" customHeight="1" thickTop="1" thickBot="1" x14ac:dyDescent="0.3">
      <c r="A29" s="169" t="s">
        <v>91</v>
      </c>
      <c r="B29" s="306"/>
      <c r="C29" s="307"/>
      <c r="D29" s="53">
        <f>AC11</f>
        <v>9</v>
      </c>
      <c r="E29" s="54">
        <f>AB11</f>
        <v>21</v>
      </c>
      <c r="F29" s="333"/>
      <c r="G29" s="334"/>
      <c r="H29" s="96">
        <f>AC14</f>
        <v>0</v>
      </c>
      <c r="I29" s="54">
        <f>AB14</f>
        <v>0</v>
      </c>
      <c r="J29" s="333"/>
      <c r="K29" s="334"/>
      <c r="L29" s="96">
        <f>AC17</f>
        <v>0</v>
      </c>
      <c r="M29" s="54">
        <f>AB17</f>
        <v>0</v>
      </c>
      <c r="N29" s="333"/>
      <c r="O29" s="334"/>
      <c r="P29" s="96">
        <f>AC20</f>
        <v>0</v>
      </c>
      <c r="Q29" s="54">
        <f>AB20</f>
        <v>0</v>
      </c>
      <c r="R29" s="333"/>
      <c r="S29" s="334"/>
      <c r="T29" s="53">
        <f>AC23</f>
        <v>0</v>
      </c>
      <c r="U29" s="54">
        <f>AB23</f>
        <v>0</v>
      </c>
      <c r="V29" s="333"/>
      <c r="W29" s="334"/>
      <c r="X29" s="96">
        <f>AC26</f>
        <v>0</v>
      </c>
      <c r="Y29" s="54">
        <f>AB26</f>
        <v>0</v>
      </c>
      <c r="Z29" s="333"/>
      <c r="AA29" s="334"/>
      <c r="AB29" s="421"/>
      <c r="AC29" s="421"/>
      <c r="AD29" s="421"/>
      <c r="AE29" s="421"/>
      <c r="AF29" s="220"/>
      <c r="AG29" s="221"/>
      <c r="AH29" s="331"/>
      <c r="AI29" s="332"/>
      <c r="AJ29" s="96"/>
      <c r="AK29" s="54"/>
      <c r="AL29" s="333"/>
      <c r="AM29" s="334"/>
      <c r="AN29" s="255"/>
      <c r="AO29" s="427"/>
      <c r="AP29" s="428"/>
      <c r="AQ29" s="279"/>
      <c r="AR29" s="427"/>
      <c r="AS29" s="428"/>
      <c r="AT29" s="279"/>
      <c r="AU29" s="427"/>
      <c r="AV29" s="428"/>
      <c r="AW29" s="279"/>
      <c r="AX29" s="10"/>
      <c r="AY29" s="422"/>
      <c r="AZ29" s="422"/>
      <c r="BA29" s="422"/>
      <c r="BB29" s="422"/>
      <c r="BC29" s="423"/>
      <c r="BD29" s="423"/>
      <c r="BE29" s="18"/>
      <c r="BF29" s="412"/>
      <c r="BG29" s="413"/>
      <c r="BH29" s="414"/>
      <c r="BI29" s="415"/>
      <c r="BJ29" s="415"/>
      <c r="BK29" s="415"/>
      <c r="BL29" s="165"/>
      <c r="BM29" s="424"/>
      <c r="BN29" s="424"/>
      <c r="BO29" s="424"/>
      <c r="BP29" s="295"/>
      <c r="BQ29" s="295"/>
      <c r="BR29" s="295"/>
      <c r="BS29" s="295"/>
      <c r="BT29" s="295"/>
      <c r="BU29" s="295"/>
      <c r="BV29" s="426"/>
      <c r="BW29" s="295"/>
      <c r="BX29" s="295"/>
    </row>
    <row r="30" spans="1:80" ht="12" customHeight="1" thickTop="1" thickBot="1" x14ac:dyDescent="0.3">
      <c r="A30" s="167" t="s">
        <v>89</v>
      </c>
      <c r="B30" s="306" t="s">
        <v>21</v>
      </c>
      <c r="C30" s="307" t="s">
        <v>44</v>
      </c>
      <c r="D30" s="55">
        <f>AG9</f>
        <v>17</v>
      </c>
      <c r="E30" s="56">
        <f>AF9</f>
        <v>21</v>
      </c>
      <c r="F30" s="329">
        <f>AI9</f>
        <v>0</v>
      </c>
      <c r="G30" s="330">
        <f>AH9</f>
        <v>2</v>
      </c>
      <c r="H30" s="97">
        <f>AG12</f>
        <v>21</v>
      </c>
      <c r="I30" s="56">
        <f>AF12</f>
        <v>6</v>
      </c>
      <c r="J30" s="329">
        <f>AI12</f>
        <v>2</v>
      </c>
      <c r="K30" s="330">
        <f>AH12</f>
        <v>0</v>
      </c>
      <c r="L30" s="97">
        <f>AG15</f>
        <v>21</v>
      </c>
      <c r="M30" s="56">
        <f>AF15</f>
        <v>15</v>
      </c>
      <c r="N30" s="329">
        <f>AI15</f>
        <v>2</v>
      </c>
      <c r="O30" s="330">
        <f>AH15</f>
        <v>1</v>
      </c>
      <c r="P30" s="137">
        <f>AG18</f>
        <v>17</v>
      </c>
      <c r="Q30" s="138">
        <f>AF18</f>
        <v>21</v>
      </c>
      <c r="R30" s="329">
        <f>AI18</f>
        <v>0</v>
      </c>
      <c r="S30" s="330">
        <f>AH18</f>
        <v>2</v>
      </c>
      <c r="T30" s="97">
        <f>AG21</f>
        <v>21</v>
      </c>
      <c r="U30" s="56">
        <f>AF21</f>
        <v>17</v>
      </c>
      <c r="V30" s="329">
        <f>AI21</f>
        <v>2</v>
      </c>
      <c r="W30" s="330">
        <f>AH21</f>
        <v>0</v>
      </c>
      <c r="X30" s="97">
        <f>AG24</f>
        <v>21</v>
      </c>
      <c r="Y30" s="56">
        <f>AF24</f>
        <v>12</v>
      </c>
      <c r="Z30" s="329">
        <f>AI24</f>
        <v>1</v>
      </c>
      <c r="AA30" s="330">
        <f>AH24</f>
        <v>2</v>
      </c>
      <c r="AB30" s="97">
        <f>AG27</f>
        <v>21</v>
      </c>
      <c r="AC30" s="56">
        <f>AF27</f>
        <v>7</v>
      </c>
      <c r="AD30" s="329">
        <f>AI27</f>
        <v>2</v>
      </c>
      <c r="AE30" s="330">
        <f>AH27</f>
        <v>0</v>
      </c>
      <c r="AF30" s="421" t="s">
        <v>93</v>
      </c>
      <c r="AG30" s="421"/>
      <c r="AH30" s="421"/>
      <c r="AI30" s="421"/>
      <c r="AJ30" s="97"/>
      <c r="AK30" s="56"/>
      <c r="AL30" s="329"/>
      <c r="AM30" s="330"/>
      <c r="AN30" s="255"/>
      <c r="AO30" s="427">
        <f>BM30</f>
        <v>4</v>
      </c>
      <c r="AP30" s="428"/>
      <c r="AQ30" s="279"/>
      <c r="AR30" s="427">
        <f>BF30</f>
        <v>2</v>
      </c>
      <c r="AS30" s="428"/>
      <c r="AT30" s="279"/>
      <c r="AU30" s="427">
        <f>BC30</f>
        <v>32</v>
      </c>
      <c r="AV30" s="428"/>
      <c r="AW30" s="279"/>
      <c r="AX30" s="10"/>
      <c r="AY30" s="422">
        <f>SUM(H30:H32,L30:L32,P30:P32,T30:T32,X30:X32,AB30:AB32,D30:D32,AJ30:AJ32)</f>
        <v>290</v>
      </c>
      <c r="AZ30" s="422"/>
      <c r="BA30" s="422">
        <f>SUM(I30:I32,M30:M32,Q30:Q32,U30:U32,Y30:Y32,AC30:AC32,E30:E32,AK30:AK32)</f>
        <v>258</v>
      </c>
      <c r="BB30" s="422"/>
      <c r="BC30" s="423">
        <f>AY30-BA30</f>
        <v>32</v>
      </c>
      <c r="BD30" s="423"/>
      <c r="BE30" s="18"/>
      <c r="BF30" s="412">
        <f t="shared" ref="BF30" si="6">BH30-BJ30</f>
        <v>2</v>
      </c>
      <c r="BG30" s="413"/>
      <c r="BH30" s="414">
        <f>J30+N30+R30+V30+Z30+AD30+F30+AL30</f>
        <v>9</v>
      </c>
      <c r="BI30" s="415"/>
      <c r="BJ30" s="415">
        <f>K30+O30+S30+W30+AA30+AE30+G30+AM30</f>
        <v>7</v>
      </c>
      <c r="BK30" s="415"/>
      <c r="BL30" s="165"/>
      <c r="BM30" s="424">
        <f>BP30+BQ30+BR30+BS30+BT30+BU30+BV30+BW30+BX30</f>
        <v>4</v>
      </c>
      <c r="BN30" s="424"/>
      <c r="BO30" s="424"/>
      <c r="BP30" s="295" t="str">
        <f>IF(F30-G30=2, "1",IF(F30-G30=1, "1",IF(F30-G30=-1,"0","0")))</f>
        <v>0</v>
      </c>
      <c r="BQ30" s="295" t="str">
        <f>IF(J30-K30=2, "1",IF(J30-K30=1, "1",IF(J30-K30=-1,"0","0")))</f>
        <v>1</v>
      </c>
      <c r="BR30" s="295" t="str">
        <f>IF(N30-O30=2, "1",IF(N30-O30=1, "1",IF(N30-O30=-1,"0","0")))</f>
        <v>1</v>
      </c>
      <c r="BS30" s="295" t="str">
        <f>IF(R30-S30=2, "1",IF(R30-S30=1, "1",IF(R30-S30=-1,"0","0")))</f>
        <v>0</v>
      </c>
      <c r="BT30" s="295" t="str">
        <f>IF(V30-W30=2, "1",IF(V30-W30=1, "1",IF(V30-W30=-1,"0","0")))</f>
        <v>1</v>
      </c>
      <c r="BU30" s="295" t="str">
        <f>IF(Z30-AA30=2, "1",IF(Z30-AA30=1, "1",IF(Z30-AA30=-1,"0","0")))</f>
        <v>0</v>
      </c>
      <c r="BV30" s="295" t="str">
        <f>IF(AD30-AE30=2, "1",IF(AD30-AE30=1, "1",IF(AD30-AE30=-1,"0","0")))</f>
        <v>1</v>
      </c>
      <c r="BW30" s="426" t="str">
        <f>IF(AH30-AI30=2, "1",IF(AH30-AI30=1, "1",IF(AH30-AI30=-1,"0","0")))</f>
        <v>0</v>
      </c>
      <c r="BX30" s="295" t="str">
        <f>IF(AL30-AM30=2, "1",IF(AL30-AM30=1, "1",IF(AL30-AM30=-1,"0","0")))</f>
        <v>0</v>
      </c>
    </row>
    <row r="31" spans="1:80" ht="12" customHeight="1" thickTop="1" thickBot="1" x14ac:dyDescent="0.3">
      <c r="A31" s="168" t="s">
        <v>90</v>
      </c>
      <c r="B31" s="306"/>
      <c r="C31" s="307"/>
      <c r="D31" s="57">
        <f>AG10</f>
        <v>9</v>
      </c>
      <c r="E31" s="58">
        <f>AF10</f>
        <v>21</v>
      </c>
      <c r="F31" s="329"/>
      <c r="G31" s="330"/>
      <c r="H31" s="98">
        <f>AG13</f>
        <v>21</v>
      </c>
      <c r="I31" s="58">
        <f>AF13</f>
        <v>15</v>
      </c>
      <c r="J31" s="329"/>
      <c r="K31" s="330"/>
      <c r="L31" s="98">
        <f>AG16</f>
        <v>9</v>
      </c>
      <c r="M31" s="58">
        <f>AF16</f>
        <v>21</v>
      </c>
      <c r="N31" s="329"/>
      <c r="O31" s="330"/>
      <c r="P31" s="98">
        <f>AG19</f>
        <v>14</v>
      </c>
      <c r="Q31" s="58">
        <f>AF19</f>
        <v>21</v>
      </c>
      <c r="R31" s="329"/>
      <c r="S31" s="330"/>
      <c r="T31" s="98">
        <f>AG22</f>
        <v>21</v>
      </c>
      <c r="U31" s="58">
        <f>AF22</f>
        <v>12</v>
      </c>
      <c r="V31" s="329"/>
      <c r="W31" s="330"/>
      <c r="X31" s="98">
        <f>AG25</f>
        <v>17</v>
      </c>
      <c r="Y31" s="58">
        <f>AF25</f>
        <v>21</v>
      </c>
      <c r="Z31" s="329"/>
      <c r="AA31" s="330"/>
      <c r="AB31" s="98">
        <f>AG28</f>
        <v>21</v>
      </c>
      <c r="AC31" s="58">
        <f>AF28</f>
        <v>11</v>
      </c>
      <c r="AD31" s="329"/>
      <c r="AE31" s="330"/>
      <c r="AF31" s="421"/>
      <c r="AG31" s="421"/>
      <c r="AH31" s="421"/>
      <c r="AI31" s="421"/>
      <c r="AJ31" s="98"/>
      <c r="AK31" s="58"/>
      <c r="AL31" s="329"/>
      <c r="AM31" s="330"/>
      <c r="AN31" s="255"/>
      <c r="AO31" s="427"/>
      <c r="AP31" s="428"/>
      <c r="AQ31" s="279"/>
      <c r="AR31" s="427"/>
      <c r="AS31" s="428"/>
      <c r="AT31" s="279"/>
      <c r="AU31" s="427"/>
      <c r="AV31" s="428"/>
      <c r="AW31" s="279"/>
      <c r="AX31" s="10"/>
      <c r="AY31" s="422"/>
      <c r="AZ31" s="422"/>
      <c r="BA31" s="422"/>
      <c r="BB31" s="422"/>
      <c r="BC31" s="423"/>
      <c r="BD31" s="423"/>
      <c r="BE31" s="18"/>
      <c r="BF31" s="412"/>
      <c r="BG31" s="413"/>
      <c r="BH31" s="414"/>
      <c r="BI31" s="415"/>
      <c r="BJ31" s="415"/>
      <c r="BK31" s="415"/>
      <c r="BL31" s="165"/>
      <c r="BM31" s="424"/>
      <c r="BN31" s="424"/>
      <c r="BO31" s="424"/>
      <c r="BP31" s="295"/>
      <c r="BQ31" s="295"/>
      <c r="BR31" s="295"/>
      <c r="BS31" s="295"/>
      <c r="BT31" s="295"/>
      <c r="BU31" s="295"/>
      <c r="BV31" s="295"/>
      <c r="BW31" s="426"/>
      <c r="BX31" s="295"/>
    </row>
    <row r="32" spans="1:80" ht="12" customHeight="1" thickTop="1" thickBot="1" x14ac:dyDescent="0.3">
      <c r="A32" s="169" t="s">
        <v>91</v>
      </c>
      <c r="B32" s="306"/>
      <c r="C32" s="307"/>
      <c r="D32" s="59">
        <f>AG11</f>
        <v>0</v>
      </c>
      <c r="E32" s="60">
        <f>AF11</f>
        <v>0</v>
      </c>
      <c r="F32" s="329"/>
      <c r="G32" s="330"/>
      <c r="H32" s="99">
        <f>AG14</f>
        <v>0</v>
      </c>
      <c r="I32" s="60">
        <f>AF14</f>
        <v>0</v>
      </c>
      <c r="J32" s="329"/>
      <c r="K32" s="330"/>
      <c r="L32" s="99">
        <f>AG17</f>
        <v>21</v>
      </c>
      <c r="M32" s="60">
        <f>AF17</f>
        <v>16</v>
      </c>
      <c r="N32" s="329"/>
      <c r="O32" s="330"/>
      <c r="P32" s="99">
        <f>AG20</f>
        <v>0</v>
      </c>
      <c r="Q32" s="60">
        <f>AF20</f>
        <v>0</v>
      </c>
      <c r="R32" s="329"/>
      <c r="S32" s="330"/>
      <c r="T32" s="99">
        <f>AG23</f>
        <v>0</v>
      </c>
      <c r="U32" s="60">
        <f>AF23</f>
        <v>0</v>
      </c>
      <c r="V32" s="329"/>
      <c r="W32" s="330"/>
      <c r="X32" s="99">
        <f>AG26</f>
        <v>18</v>
      </c>
      <c r="Y32" s="60">
        <f>AF26</f>
        <v>21</v>
      </c>
      <c r="Z32" s="329"/>
      <c r="AA32" s="330"/>
      <c r="AB32" s="99">
        <f>AG29</f>
        <v>0</v>
      </c>
      <c r="AC32" s="60">
        <f>AF29</f>
        <v>0</v>
      </c>
      <c r="AD32" s="329"/>
      <c r="AE32" s="330"/>
      <c r="AF32" s="421"/>
      <c r="AG32" s="421"/>
      <c r="AH32" s="421"/>
      <c r="AI32" s="421"/>
      <c r="AJ32" s="99"/>
      <c r="AK32" s="60"/>
      <c r="AL32" s="329"/>
      <c r="AM32" s="330"/>
      <c r="AN32" s="255"/>
      <c r="AO32" s="427"/>
      <c r="AP32" s="428"/>
      <c r="AQ32" s="279"/>
      <c r="AR32" s="427"/>
      <c r="AS32" s="428"/>
      <c r="AT32" s="279"/>
      <c r="AU32" s="427"/>
      <c r="AV32" s="428"/>
      <c r="AW32" s="279"/>
      <c r="AX32" s="10"/>
      <c r="AY32" s="422"/>
      <c r="AZ32" s="422"/>
      <c r="BA32" s="422"/>
      <c r="BB32" s="422"/>
      <c r="BC32" s="423"/>
      <c r="BD32" s="423"/>
      <c r="BE32" s="18"/>
      <c r="BF32" s="412"/>
      <c r="BG32" s="413"/>
      <c r="BH32" s="414"/>
      <c r="BI32" s="415"/>
      <c r="BJ32" s="415"/>
      <c r="BK32" s="415"/>
      <c r="BL32" s="165"/>
      <c r="BM32" s="424"/>
      <c r="BN32" s="424"/>
      <c r="BO32" s="424"/>
      <c r="BP32" s="295"/>
      <c r="BQ32" s="295"/>
      <c r="BR32" s="295"/>
      <c r="BS32" s="295"/>
      <c r="BT32" s="295"/>
      <c r="BU32" s="295"/>
      <c r="BV32" s="295"/>
      <c r="BW32" s="426"/>
      <c r="BX32" s="295"/>
    </row>
    <row r="33" spans="1:76" ht="12" customHeight="1" thickTop="1" thickBot="1" x14ac:dyDescent="0.3">
      <c r="A33" s="167" t="s">
        <v>89</v>
      </c>
      <c r="B33" s="306" t="s">
        <v>23</v>
      </c>
      <c r="C33" s="307"/>
      <c r="D33" s="61">
        <f>AK9</f>
        <v>0</v>
      </c>
      <c r="E33" s="62">
        <f>AJ9</f>
        <v>0</v>
      </c>
      <c r="F33" s="318">
        <f>AM9</f>
        <v>0</v>
      </c>
      <c r="G33" s="319">
        <f>AL9</f>
        <v>0</v>
      </c>
      <c r="H33" s="100">
        <f>AK12</f>
        <v>0</v>
      </c>
      <c r="I33" s="62">
        <f>AJ12</f>
        <v>0</v>
      </c>
      <c r="J33" s="318">
        <f>AM12</f>
        <v>0</v>
      </c>
      <c r="K33" s="319">
        <f>AL12</f>
        <v>0</v>
      </c>
      <c r="L33" s="100">
        <f>AK15</f>
        <v>0</v>
      </c>
      <c r="M33" s="62">
        <f>AJ15</f>
        <v>0</v>
      </c>
      <c r="N33" s="318">
        <f>AM15</f>
        <v>0</v>
      </c>
      <c r="O33" s="319">
        <f>AL15</f>
        <v>0</v>
      </c>
      <c r="P33" s="139">
        <f>AK18</f>
        <v>0</v>
      </c>
      <c r="Q33" s="140">
        <f>AJ18</f>
        <v>0</v>
      </c>
      <c r="R33" s="318">
        <f>AM18</f>
        <v>0</v>
      </c>
      <c r="S33" s="319">
        <f>AL18</f>
        <v>0</v>
      </c>
      <c r="T33" s="100">
        <f>AK21</f>
        <v>0</v>
      </c>
      <c r="U33" s="62">
        <f>AJ21</f>
        <v>0</v>
      </c>
      <c r="V33" s="318">
        <f>AM21</f>
        <v>0</v>
      </c>
      <c r="W33" s="319">
        <f>AL21</f>
        <v>0</v>
      </c>
      <c r="X33" s="100">
        <f>AK24</f>
        <v>0</v>
      </c>
      <c r="Y33" s="62">
        <f>AJ24</f>
        <v>0</v>
      </c>
      <c r="Z33" s="318">
        <f>AM24</f>
        <v>0</v>
      </c>
      <c r="AA33" s="319">
        <f>AL24</f>
        <v>0</v>
      </c>
      <c r="AB33" s="100">
        <f>AK27</f>
        <v>0</v>
      </c>
      <c r="AC33" s="62">
        <f>AJ27</f>
        <v>0</v>
      </c>
      <c r="AD33" s="318">
        <f>AM27</f>
        <v>0</v>
      </c>
      <c r="AE33" s="319">
        <f>AL27</f>
        <v>0</v>
      </c>
      <c r="AF33" s="100">
        <f>AK30</f>
        <v>0</v>
      </c>
      <c r="AG33" s="62">
        <f>AJ30</f>
        <v>0</v>
      </c>
      <c r="AH33" s="318">
        <f>AM30</f>
        <v>0</v>
      </c>
      <c r="AI33" s="319">
        <f>AL30</f>
        <v>0</v>
      </c>
      <c r="AJ33" s="421" t="s">
        <v>93</v>
      </c>
      <c r="AK33" s="421"/>
      <c r="AL33" s="421"/>
      <c r="AM33" s="421"/>
      <c r="AN33" s="254"/>
      <c r="AO33" s="427">
        <f>BM33</f>
        <v>0</v>
      </c>
      <c r="AP33" s="428"/>
      <c r="AQ33" s="280"/>
      <c r="AR33" s="427">
        <f>BF33</f>
        <v>0</v>
      </c>
      <c r="AS33" s="428"/>
      <c r="AT33" s="280"/>
      <c r="AU33" s="427">
        <f>BC33</f>
        <v>0</v>
      </c>
      <c r="AV33" s="428"/>
      <c r="AW33" s="280"/>
      <c r="AX33" s="10"/>
      <c r="AY33" s="422">
        <f>SUM(H33:H35,L33:L35,P33:P35,T33:T35,X33:X35,AB33:AB35,AF33:AF35,D33:D35)</f>
        <v>0</v>
      </c>
      <c r="AZ33" s="422"/>
      <c r="BA33" s="422">
        <f>SUM(I33:I35,M33:M35,Q33:Q35,U33:U35,Y33:Y35,AC33:AC35,AG33:AG35,E33:E35)</f>
        <v>0</v>
      </c>
      <c r="BB33" s="422"/>
      <c r="BC33" s="423">
        <f>AY33-BA33</f>
        <v>0</v>
      </c>
      <c r="BD33" s="423"/>
      <c r="BE33" s="18"/>
      <c r="BF33" s="412">
        <f t="shared" ref="BF33" si="7">BH33-BJ33</f>
        <v>0</v>
      </c>
      <c r="BG33" s="413"/>
      <c r="BH33" s="414">
        <f>J33+N33+R33+V33+Z33+AD33+AH33+F33</f>
        <v>0</v>
      </c>
      <c r="BI33" s="415"/>
      <c r="BJ33" s="415">
        <f>K33+O33+S33+W33+AA33+AE33+AI33+G33</f>
        <v>0</v>
      </c>
      <c r="BK33" s="415"/>
      <c r="BL33" s="165"/>
      <c r="BM33" s="424">
        <f>BP33+BQ33+BR33+BS33+BT33+BU33+BV33+BW33+BX33</f>
        <v>0</v>
      </c>
      <c r="BN33" s="424"/>
      <c r="BO33" s="424"/>
      <c r="BP33" s="295" t="str">
        <f>IF(F33-G33=2, "1",IF(F33-G33=1, "1",IF(F33-G33=-1,"0","0")))</f>
        <v>0</v>
      </c>
      <c r="BQ33" s="295" t="str">
        <f>IF(J33-K33=2, "1",IF(J33-K33=1, "1",IF(J33-K33=-1,"0","0")))</f>
        <v>0</v>
      </c>
      <c r="BR33" s="295" t="str">
        <f>IF(N33-O33=2, "1",IF(N33-O33=1, "1",IF(N33-O33=-1,"0","0")))</f>
        <v>0</v>
      </c>
      <c r="BS33" s="295" t="str">
        <f>IF(R33-S33=2, "1",IF(R33-S33=1, "1",IF(R33-S33=-1,"0","0")))</f>
        <v>0</v>
      </c>
      <c r="BT33" s="295" t="str">
        <f>IF(V33-W33=2, "1",IF(V33-W33=1, "1",IF(V33-W33=-1,"0","0")))</f>
        <v>0</v>
      </c>
      <c r="BU33" s="295" t="str">
        <f>IF(Z33-AA33=2, "1",IF(Z33-AA33=1, "1",IF(Z33-AA33=-1,"0","0")))</f>
        <v>0</v>
      </c>
      <c r="BV33" s="295" t="str">
        <f>IF(AD33-AE33=2, "1",IF(AD33-AE33=1, "1",IF(AD33-AE33=-1,"0","0")))</f>
        <v>0</v>
      </c>
      <c r="BW33" s="295" t="str">
        <f>IF(AH33-AI33=2, "1",IF(AH33-AI33=1, "1",IF(AH33-AI33=-1,"0","0")))</f>
        <v>0</v>
      </c>
      <c r="BX33" s="426" t="str">
        <f>IF(AL33-AM33=2, "1",IF(AL33-AM33=1, "1",IF(AL33-AM33=-1,"0","0")))</f>
        <v>0</v>
      </c>
    </row>
    <row r="34" spans="1:76" ht="12" customHeight="1" thickTop="1" thickBot="1" x14ac:dyDescent="0.3">
      <c r="A34" s="168" t="s">
        <v>90</v>
      </c>
      <c r="B34" s="306"/>
      <c r="C34" s="307"/>
      <c r="D34" s="63">
        <f>AK10</f>
        <v>0</v>
      </c>
      <c r="E34" s="64">
        <f>AJ10</f>
        <v>0</v>
      </c>
      <c r="F34" s="318"/>
      <c r="G34" s="319"/>
      <c r="H34" s="101">
        <f>AK13</f>
        <v>0</v>
      </c>
      <c r="I34" s="64">
        <f>AJ13</f>
        <v>0</v>
      </c>
      <c r="J34" s="318"/>
      <c r="K34" s="319"/>
      <c r="L34" s="101">
        <f>AK16</f>
        <v>0</v>
      </c>
      <c r="M34" s="64">
        <f>AJ16</f>
        <v>0</v>
      </c>
      <c r="N34" s="318"/>
      <c r="O34" s="319"/>
      <c r="P34" s="101">
        <f>AK19</f>
        <v>0</v>
      </c>
      <c r="Q34" s="64">
        <f>AJ19</f>
        <v>0</v>
      </c>
      <c r="R34" s="318"/>
      <c r="S34" s="319"/>
      <c r="T34" s="101">
        <f>AK22</f>
        <v>0</v>
      </c>
      <c r="U34" s="64">
        <f>AJ22</f>
        <v>0</v>
      </c>
      <c r="V34" s="318"/>
      <c r="W34" s="319"/>
      <c r="X34" s="101">
        <f>AK25</f>
        <v>0</v>
      </c>
      <c r="Y34" s="64">
        <f>AJ25</f>
        <v>0</v>
      </c>
      <c r="Z34" s="318"/>
      <c r="AA34" s="319"/>
      <c r="AB34" s="101">
        <f>AK28</f>
        <v>0</v>
      </c>
      <c r="AC34" s="64">
        <f>AJ28</f>
        <v>0</v>
      </c>
      <c r="AD34" s="318"/>
      <c r="AE34" s="319"/>
      <c r="AF34" s="101">
        <f>AK31</f>
        <v>0</v>
      </c>
      <c r="AG34" s="64">
        <f>AJ31</f>
        <v>0</v>
      </c>
      <c r="AH34" s="318"/>
      <c r="AI34" s="319"/>
      <c r="AJ34" s="421"/>
      <c r="AK34" s="421"/>
      <c r="AL34" s="421"/>
      <c r="AM34" s="421"/>
      <c r="AN34" s="254"/>
      <c r="AO34" s="427"/>
      <c r="AP34" s="428"/>
      <c r="AQ34" s="280"/>
      <c r="AR34" s="427"/>
      <c r="AS34" s="428"/>
      <c r="AT34" s="280"/>
      <c r="AU34" s="427"/>
      <c r="AV34" s="428"/>
      <c r="AW34" s="280"/>
      <c r="AX34" s="10"/>
      <c r="AY34" s="422"/>
      <c r="AZ34" s="422"/>
      <c r="BA34" s="422"/>
      <c r="BB34" s="422"/>
      <c r="BC34" s="423"/>
      <c r="BD34" s="423"/>
      <c r="BE34" s="18"/>
      <c r="BF34" s="412"/>
      <c r="BG34" s="413"/>
      <c r="BH34" s="414"/>
      <c r="BI34" s="415"/>
      <c r="BJ34" s="415"/>
      <c r="BK34" s="415"/>
      <c r="BL34" s="165"/>
      <c r="BM34" s="424"/>
      <c r="BN34" s="424"/>
      <c r="BO34" s="424"/>
      <c r="BP34" s="295"/>
      <c r="BQ34" s="295"/>
      <c r="BR34" s="295"/>
      <c r="BS34" s="295"/>
      <c r="BT34" s="295"/>
      <c r="BU34" s="295"/>
      <c r="BV34" s="295"/>
      <c r="BW34" s="295"/>
      <c r="BX34" s="426"/>
    </row>
    <row r="35" spans="1:76" ht="12" customHeight="1" thickTop="1" thickBot="1" x14ac:dyDescent="0.3">
      <c r="A35" s="169" t="s">
        <v>91</v>
      </c>
      <c r="B35" s="306"/>
      <c r="C35" s="307"/>
      <c r="D35" s="65">
        <f>AK11</f>
        <v>0</v>
      </c>
      <c r="E35" s="66">
        <f>AJ11</f>
        <v>0</v>
      </c>
      <c r="F35" s="318"/>
      <c r="G35" s="319"/>
      <c r="H35" s="102">
        <f>AK14</f>
        <v>0</v>
      </c>
      <c r="I35" s="66">
        <f>AJ14</f>
        <v>0</v>
      </c>
      <c r="J35" s="318"/>
      <c r="K35" s="319"/>
      <c r="L35" s="102">
        <f>AK17</f>
        <v>0</v>
      </c>
      <c r="M35" s="66">
        <f>AJ17</f>
        <v>0</v>
      </c>
      <c r="N35" s="318"/>
      <c r="O35" s="319"/>
      <c r="P35" s="102">
        <f>AK20</f>
        <v>0</v>
      </c>
      <c r="Q35" s="66">
        <f>AJ20</f>
        <v>0</v>
      </c>
      <c r="R35" s="318"/>
      <c r="S35" s="319"/>
      <c r="T35" s="102">
        <f>AK23</f>
        <v>0</v>
      </c>
      <c r="U35" s="66">
        <f>AJ23</f>
        <v>0</v>
      </c>
      <c r="V35" s="318"/>
      <c r="W35" s="319"/>
      <c r="X35" s="102">
        <f>AK26</f>
        <v>0</v>
      </c>
      <c r="Y35" s="66">
        <f>AJ26</f>
        <v>0</v>
      </c>
      <c r="Z35" s="318"/>
      <c r="AA35" s="319"/>
      <c r="AB35" s="102">
        <f>AK29</f>
        <v>0</v>
      </c>
      <c r="AC35" s="66">
        <f>AJ29</f>
        <v>0</v>
      </c>
      <c r="AD35" s="318"/>
      <c r="AE35" s="319"/>
      <c r="AF35" s="102">
        <f>AK32</f>
        <v>0</v>
      </c>
      <c r="AG35" s="66">
        <f>AJ32</f>
        <v>0</v>
      </c>
      <c r="AH35" s="318"/>
      <c r="AI35" s="319"/>
      <c r="AJ35" s="421"/>
      <c r="AK35" s="421"/>
      <c r="AL35" s="421"/>
      <c r="AM35" s="421"/>
      <c r="AN35" s="254"/>
      <c r="AO35" s="427"/>
      <c r="AP35" s="428"/>
      <c r="AQ35" s="280"/>
      <c r="AR35" s="427"/>
      <c r="AS35" s="428"/>
      <c r="AT35" s="280"/>
      <c r="AU35" s="427"/>
      <c r="AV35" s="428"/>
      <c r="AW35" s="280"/>
      <c r="AX35" s="10"/>
      <c r="AY35" s="422"/>
      <c r="AZ35" s="422"/>
      <c r="BA35" s="422"/>
      <c r="BB35" s="422"/>
      <c r="BC35" s="423"/>
      <c r="BD35" s="423"/>
      <c r="BE35" s="18"/>
      <c r="BF35" s="412"/>
      <c r="BG35" s="413"/>
      <c r="BH35" s="414"/>
      <c r="BI35" s="415"/>
      <c r="BJ35" s="415"/>
      <c r="BK35" s="415"/>
      <c r="BL35" s="165"/>
      <c r="BM35" s="424"/>
      <c r="BN35" s="424"/>
      <c r="BO35" s="424"/>
      <c r="BP35" s="295"/>
      <c r="BQ35" s="295"/>
      <c r="BR35" s="295"/>
      <c r="BS35" s="295"/>
      <c r="BT35" s="295"/>
      <c r="BU35" s="295"/>
      <c r="BV35" s="295"/>
      <c r="BW35" s="295"/>
      <c r="BX35" s="426"/>
    </row>
    <row r="36" spans="1:76" ht="12" customHeight="1" x14ac:dyDescent="0.25">
      <c r="A36" s="166"/>
      <c r="B36" s="12"/>
      <c r="C36" s="8"/>
      <c r="D36" s="6"/>
      <c r="E36" s="6"/>
      <c r="F36" s="9"/>
      <c r="G36" s="9"/>
      <c r="H36" s="6"/>
      <c r="I36" s="6"/>
      <c r="J36" s="9"/>
      <c r="K36" s="9"/>
      <c r="L36" s="6"/>
      <c r="M36" s="6"/>
      <c r="N36" s="9"/>
      <c r="O36" s="9"/>
      <c r="P36" s="6"/>
      <c r="Q36" s="6"/>
      <c r="R36" s="9"/>
      <c r="S36" s="9"/>
      <c r="T36" s="6"/>
      <c r="U36" s="6"/>
      <c r="V36" s="9"/>
      <c r="W36" s="9"/>
      <c r="X36" s="6"/>
      <c r="Y36" s="6"/>
      <c r="Z36" s="9"/>
      <c r="AA36" s="9"/>
      <c r="AB36" s="6"/>
      <c r="AC36" s="6"/>
      <c r="AD36" s="9"/>
      <c r="AE36" s="9"/>
      <c r="AF36" s="6"/>
      <c r="AG36" s="6"/>
      <c r="AH36" s="9"/>
      <c r="AI36" s="9"/>
      <c r="AJ36" s="6"/>
      <c r="AK36" s="6"/>
      <c r="AL36" s="9"/>
      <c r="AM36" s="9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6"/>
      <c r="AY36" s="531">
        <f>SUM(AY9:AZ35)</f>
        <v>2266</v>
      </c>
      <c r="AZ36" s="531"/>
      <c r="BA36" s="531">
        <f>SUM(BA9:BB35)</f>
        <v>2266</v>
      </c>
      <c r="BB36" s="531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6" s="15" customFormat="1" ht="20.100000000000001" customHeight="1" x14ac:dyDescent="0.35">
      <c r="A37" s="411" t="s">
        <v>96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</row>
    <row r="38" spans="1:76" ht="9.9499999999999993" customHeight="1" thickBot="1" x14ac:dyDescent="0.3">
      <c r="A38" s="166"/>
      <c r="B38" s="1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6" s="14" customFormat="1" ht="20.100000000000001" customHeight="1" thickBot="1" x14ac:dyDescent="0.35">
      <c r="A39" s="378"/>
      <c r="B39" s="435" t="s">
        <v>83</v>
      </c>
      <c r="C39" s="435"/>
      <c r="D39" s="436" t="s">
        <v>82</v>
      </c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8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</row>
    <row r="40" spans="1:76" ht="9.9499999999999993" customHeight="1" thickTop="1" thickBot="1" x14ac:dyDescent="0.3">
      <c r="A40" s="378"/>
      <c r="B40" s="383" t="s">
        <v>0</v>
      </c>
      <c r="C40" s="439" t="s">
        <v>94</v>
      </c>
      <c r="D40" s="385" t="str">
        <f>C43</f>
        <v>Kuczyński Artur</v>
      </c>
      <c r="E40" s="385"/>
      <c r="F40" s="385"/>
      <c r="G40" s="385"/>
      <c r="H40" s="385" t="str">
        <f>C46</f>
        <v>Stępień Natan</v>
      </c>
      <c r="I40" s="385"/>
      <c r="J40" s="385"/>
      <c r="K40" s="385"/>
      <c r="L40" s="385" t="str">
        <f>C49</f>
        <v>Sałagan Krzysztof</v>
      </c>
      <c r="M40" s="385"/>
      <c r="N40" s="385"/>
      <c r="O40" s="385"/>
      <c r="P40" s="442" t="str">
        <f>C52</f>
        <v>Mazurkiewicz Paweł</v>
      </c>
      <c r="Q40" s="443"/>
      <c r="R40" s="443"/>
      <c r="S40" s="444"/>
      <c r="T40" s="386" t="str">
        <f>C55</f>
        <v>Szymański Mirosław</v>
      </c>
      <c r="U40" s="387"/>
      <c r="V40" s="387"/>
      <c r="W40" s="388"/>
      <c r="X40" s="385" t="str">
        <f>C58</f>
        <v>Żarów Krzysztof</v>
      </c>
      <c r="Y40" s="385"/>
      <c r="Z40" s="385"/>
      <c r="AA40" s="385"/>
      <c r="AB40" s="385" t="str">
        <f>C61</f>
        <v>Rękawek Remigiusz</v>
      </c>
      <c r="AC40" s="385"/>
      <c r="AD40" s="385"/>
      <c r="AE40" s="385"/>
      <c r="AF40" s="385" t="str">
        <f>C64</f>
        <v>Sawa Eryk</v>
      </c>
      <c r="AG40" s="385"/>
      <c r="AH40" s="385"/>
      <c r="AI40" s="385"/>
      <c r="AJ40" s="385">
        <f>C67</f>
        <v>0</v>
      </c>
      <c r="AK40" s="385"/>
      <c r="AL40" s="385"/>
      <c r="AM40" s="385"/>
      <c r="AN40" s="255"/>
      <c r="AO40" s="451" t="s">
        <v>88</v>
      </c>
      <c r="AP40" s="452"/>
      <c r="AQ40" s="275"/>
      <c r="AR40" s="451" t="s">
        <v>135</v>
      </c>
      <c r="AS40" s="452"/>
      <c r="AT40" s="275"/>
      <c r="AU40" s="451" t="s">
        <v>136</v>
      </c>
      <c r="AV40" s="452"/>
      <c r="AW40" s="275"/>
      <c r="AX40" s="202"/>
      <c r="AY40" s="440" t="s">
        <v>85</v>
      </c>
      <c r="AZ40" s="440"/>
      <c r="BA40" s="440" t="s">
        <v>86</v>
      </c>
      <c r="BB40" s="440"/>
      <c r="BC40" s="441" t="s">
        <v>87</v>
      </c>
      <c r="BD40" s="441"/>
      <c r="BE40" s="276"/>
      <c r="BF40" s="416" t="s">
        <v>118</v>
      </c>
      <c r="BG40" s="417"/>
      <c r="BH40" s="418" t="s">
        <v>116</v>
      </c>
      <c r="BI40" s="419"/>
      <c r="BJ40" s="420" t="s">
        <v>117</v>
      </c>
      <c r="BK40" s="420"/>
      <c r="BL40" s="166"/>
      <c r="BM40" s="425" t="s">
        <v>88</v>
      </c>
      <c r="BN40" s="425"/>
      <c r="BO40" s="425"/>
      <c r="BP40" s="426">
        <v>1</v>
      </c>
      <c r="BQ40" s="426">
        <v>2</v>
      </c>
      <c r="BR40" s="426">
        <v>3</v>
      </c>
      <c r="BS40" s="426">
        <v>4</v>
      </c>
      <c r="BT40" s="426">
        <v>5</v>
      </c>
      <c r="BU40" s="426">
        <v>6</v>
      </c>
      <c r="BV40" s="426">
        <v>7</v>
      </c>
      <c r="BW40" s="426">
        <v>8</v>
      </c>
      <c r="BX40" s="426">
        <v>9</v>
      </c>
    </row>
    <row r="41" spans="1:76" ht="9.9499999999999993" customHeight="1" thickTop="1" thickBot="1" x14ac:dyDescent="0.3">
      <c r="A41" s="378"/>
      <c r="B41" s="383"/>
      <c r="C41" s="439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445"/>
      <c r="Q41" s="446"/>
      <c r="R41" s="446"/>
      <c r="S41" s="447"/>
      <c r="T41" s="389"/>
      <c r="U41" s="390"/>
      <c r="V41" s="390"/>
      <c r="W41" s="391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255"/>
      <c r="AO41" s="451"/>
      <c r="AP41" s="452"/>
      <c r="AQ41" s="275"/>
      <c r="AR41" s="451"/>
      <c r="AS41" s="452"/>
      <c r="AT41" s="275"/>
      <c r="AU41" s="451"/>
      <c r="AV41" s="452"/>
      <c r="AW41" s="275"/>
      <c r="AX41" s="202"/>
      <c r="AY41" s="440"/>
      <c r="AZ41" s="440"/>
      <c r="BA41" s="440"/>
      <c r="BB41" s="440"/>
      <c r="BC41" s="441"/>
      <c r="BD41" s="441"/>
      <c r="BE41" s="276"/>
      <c r="BF41" s="416"/>
      <c r="BG41" s="417"/>
      <c r="BH41" s="418"/>
      <c r="BI41" s="419"/>
      <c r="BJ41" s="420"/>
      <c r="BK41" s="420"/>
      <c r="BL41" s="166"/>
      <c r="BM41" s="425"/>
      <c r="BN41" s="425"/>
      <c r="BO41" s="425"/>
      <c r="BP41" s="426"/>
      <c r="BQ41" s="426"/>
      <c r="BR41" s="426"/>
      <c r="BS41" s="426"/>
      <c r="BT41" s="426"/>
      <c r="BU41" s="426"/>
      <c r="BV41" s="426"/>
      <c r="BW41" s="426"/>
      <c r="BX41" s="426"/>
    </row>
    <row r="42" spans="1:76" ht="9.9499999999999993" customHeight="1" thickTop="1" thickBot="1" x14ac:dyDescent="0.3">
      <c r="A42" s="378"/>
      <c r="B42" s="383"/>
      <c r="C42" s="439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448"/>
      <c r="Q42" s="449"/>
      <c r="R42" s="449"/>
      <c r="S42" s="450"/>
      <c r="T42" s="392"/>
      <c r="U42" s="393"/>
      <c r="V42" s="393"/>
      <c r="W42" s="394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255"/>
      <c r="AO42" s="451"/>
      <c r="AP42" s="452"/>
      <c r="AQ42" s="275"/>
      <c r="AR42" s="451"/>
      <c r="AS42" s="452"/>
      <c r="AT42" s="275"/>
      <c r="AU42" s="451"/>
      <c r="AV42" s="452"/>
      <c r="AW42" s="275"/>
      <c r="AX42" s="202"/>
      <c r="AY42" s="440"/>
      <c r="AZ42" s="440"/>
      <c r="BA42" s="440"/>
      <c r="BB42" s="440"/>
      <c r="BC42" s="441"/>
      <c r="BD42" s="441"/>
      <c r="BE42" s="276"/>
      <c r="BF42" s="416"/>
      <c r="BG42" s="417"/>
      <c r="BH42" s="418"/>
      <c r="BI42" s="419"/>
      <c r="BJ42" s="420"/>
      <c r="BK42" s="420"/>
      <c r="BL42" s="166"/>
      <c r="BM42" s="425"/>
      <c r="BN42" s="425"/>
      <c r="BO42" s="425"/>
      <c r="BP42" s="426"/>
      <c r="BQ42" s="426"/>
      <c r="BR42" s="426"/>
      <c r="BS42" s="426"/>
      <c r="BT42" s="426"/>
      <c r="BU42" s="426"/>
      <c r="BV42" s="426"/>
      <c r="BW42" s="426"/>
      <c r="BX42" s="426"/>
    </row>
    <row r="43" spans="1:76" ht="12" customHeight="1" thickTop="1" thickBot="1" x14ac:dyDescent="0.3">
      <c r="A43" s="167" t="s">
        <v>89</v>
      </c>
      <c r="B43" s="306" t="s">
        <v>7</v>
      </c>
      <c r="C43" s="434" t="s">
        <v>36</v>
      </c>
      <c r="D43" s="421" t="s">
        <v>96</v>
      </c>
      <c r="E43" s="421"/>
      <c r="F43" s="421"/>
      <c r="G43" s="421"/>
      <c r="H43" s="67">
        <v>12</v>
      </c>
      <c r="I43" s="68">
        <v>21</v>
      </c>
      <c r="J43" s="369">
        <v>2</v>
      </c>
      <c r="K43" s="370">
        <v>1</v>
      </c>
      <c r="L43" s="103">
        <v>10</v>
      </c>
      <c r="M43" s="104">
        <v>21</v>
      </c>
      <c r="N43" s="371">
        <v>0</v>
      </c>
      <c r="O43" s="372">
        <v>2</v>
      </c>
      <c r="P43" s="281">
        <v>0</v>
      </c>
      <c r="Q43" s="282">
        <v>0</v>
      </c>
      <c r="R43" s="373">
        <v>0</v>
      </c>
      <c r="S43" s="374">
        <v>0</v>
      </c>
      <c r="T43" s="141">
        <v>10</v>
      </c>
      <c r="U43" s="142">
        <v>21</v>
      </c>
      <c r="V43" s="375">
        <v>1</v>
      </c>
      <c r="W43" s="376">
        <v>2</v>
      </c>
      <c r="X43" s="141">
        <v>7</v>
      </c>
      <c r="Y43" s="142">
        <v>21</v>
      </c>
      <c r="Z43" s="375">
        <v>0</v>
      </c>
      <c r="AA43" s="376">
        <v>2</v>
      </c>
      <c r="AB43" s="141">
        <v>8</v>
      </c>
      <c r="AC43" s="142">
        <v>21</v>
      </c>
      <c r="AD43" s="375">
        <v>0</v>
      </c>
      <c r="AE43" s="376">
        <v>2</v>
      </c>
      <c r="AF43" s="141">
        <v>19</v>
      </c>
      <c r="AG43" s="142">
        <v>21</v>
      </c>
      <c r="AH43" s="375">
        <v>0</v>
      </c>
      <c r="AI43" s="376">
        <v>2</v>
      </c>
      <c r="AJ43" s="159"/>
      <c r="AK43" s="160"/>
      <c r="AL43" s="366"/>
      <c r="AM43" s="367"/>
      <c r="AN43" s="255"/>
      <c r="AO43" s="427">
        <f>BM43</f>
        <v>1</v>
      </c>
      <c r="AP43" s="428"/>
      <c r="AQ43" s="279"/>
      <c r="AR43" s="427">
        <f>BF43</f>
        <v>-8</v>
      </c>
      <c r="AS43" s="428"/>
      <c r="AT43" s="279"/>
      <c r="AU43" s="427">
        <f>BC43</f>
        <v>-101</v>
      </c>
      <c r="AV43" s="428"/>
      <c r="AW43" s="255"/>
      <c r="AX43" s="6"/>
      <c r="AY43" s="422">
        <f>SUM(H43:H45,L43:L45,P43:P45,T43:T45,X43:X45,AB43:AB45,AF43:AF45,AJ43:AJ45)</f>
        <v>194</v>
      </c>
      <c r="AZ43" s="422"/>
      <c r="BA43" s="422">
        <f>SUM(I43:I45,M43:M45,Q43:Q45,U43:U45,Y43:Y45,AC43:AC45,AG43:AG45,AK43:AK45)</f>
        <v>295</v>
      </c>
      <c r="BB43" s="422"/>
      <c r="BC43" s="423">
        <f>AY43-BA43</f>
        <v>-101</v>
      </c>
      <c r="BD43" s="423"/>
      <c r="BE43" s="18"/>
      <c r="BF43" s="412">
        <f>BH43-BJ43</f>
        <v>-8</v>
      </c>
      <c r="BG43" s="413"/>
      <c r="BH43" s="414">
        <f>J43+N43+R43+V43+Z43+AD43+AH43+AL43</f>
        <v>3</v>
      </c>
      <c r="BI43" s="415"/>
      <c r="BJ43" s="415">
        <f>K43+O43+S43+W43+AA43+AE43+AI43+AM43</f>
        <v>11</v>
      </c>
      <c r="BK43" s="415"/>
      <c r="BL43" s="165"/>
      <c r="BM43" s="424">
        <f>BP43+BQ43+BR43+BS43+BT43+BU43+BV43+BW43+BX43</f>
        <v>1</v>
      </c>
      <c r="BN43" s="424"/>
      <c r="BO43" s="424"/>
      <c r="BP43" s="433" t="str">
        <f>IF(F43-G43=2, "1",IF(F43-G43=1, "1",IF(F43-G43=-1,"0","0")))</f>
        <v>0</v>
      </c>
      <c r="BQ43" s="295" t="str">
        <f>IF(J43-K43=2, "1",IF(J43-K43=1, "1",IF(J43-K43=-1,"0","0")))</f>
        <v>1</v>
      </c>
      <c r="BR43" s="295" t="str">
        <f>IF(N43-O43=2, "1",IF(N43-O43=1, "1",IF(N43-O43=-1,"0","0")))</f>
        <v>0</v>
      </c>
      <c r="BS43" s="295" t="str">
        <f>IF(R43-S43=2, "1",IF(R43-S43=1, "1",IF(R43-S43=-1,"0","0")))</f>
        <v>0</v>
      </c>
      <c r="BT43" s="295" t="str">
        <f>IF(V43-W43=2, "1",IF(V43-W43=1, "1",IF(V43-W43=-1,"0","0")))</f>
        <v>0</v>
      </c>
      <c r="BU43" s="295" t="str">
        <f>IF(Z43-AA43=2, "1",IF(Z43-AA43=1, "1",IF(Z43-AA43=-1,"0","0")))</f>
        <v>0</v>
      </c>
      <c r="BV43" s="295" t="str">
        <f>IF(AD43-AE43=2, "1",IF(AD43-AE43=1, "1",IF(AD43-AE43=-1,"0","0")))</f>
        <v>0</v>
      </c>
      <c r="BW43" s="295" t="str">
        <f>IF(AH43-AI43=2, "1",IF(AH43-AI43=1, "1",IF(AH43-AI43=-1,"0","0")))</f>
        <v>0</v>
      </c>
      <c r="BX43" s="295" t="str">
        <f>IF(AL43-AM43=2, "1",IF(AL43-AM43=1, "1",IF(AL43-AM43=-1,"0","0")))</f>
        <v>0</v>
      </c>
    </row>
    <row r="44" spans="1:76" ht="12" customHeight="1" thickTop="1" thickBot="1" x14ac:dyDescent="0.3">
      <c r="A44" s="168" t="s">
        <v>90</v>
      </c>
      <c r="B44" s="306"/>
      <c r="C44" s="434"/>
      <c r="D44" s="421"/>
      <c r="E44" s="421"/>
      <c r="F44" s="421"/>
      <c r="G44" s="421"/>
      <c r="H44" s="69">
        <v>21</v>
      </c>
      <c r="I44" s="70">
        <v>19</v>
      </c>
      <c r="J44" s="369"/>
      <c r="K44" s="370"/>
      <c r="L44" s="105">
        <v>10</v>
      </c>
      <c r="M44" s="106">
        <v>21</v>
      </c>
      <c r="N44" s="371"/>
      <c r="O44" s="372"/>
      <c r="P44" s="283">
        <v>0</v>
      </c>
      <c r="Q44" s="284">
        <v>0</v>
      </c>
      <c r="R44" s="373"/>
      <c r="S44" s="374"/>
      <c r="T44" s="143">
        <v>28</v>
      </c>
      <c r="U44" s="144">
        <v>26</v>
      </c>
      <c r="V44" s="375"/>
      <c r="W44" s="376"/>
      <c r="X44" s="143">
        <v>9</v>
      </c>
      <c r="Y44" s="144">
        <v>21</v>
      </c>
      <c r="Z44" s="375"/>
      <c r="AA44" s="376"/>
      <c r="AB44" s="143">
        <v>10</v>
      </c>
      <c r="AC44" s="144">
        <v>21</v>
      </c>
      <c r="AD44" s="375"/>
      <c r="AE44" s="376"/>
      <c r="AF44" s="143">
        <v>17</v>
      </c>
      <c r="AG44" s="144">
        <v>21</v>
      </c>
      <c r="AH44" s="375"/>
      <c r="AI44" s="376"/>
      <c r="AJ44" s="161"/>
      <c r="AK44" s="162"/>
      <c r="AL44" s="366"/>
      <c r="AM44" s="367"/>
      <c r="AN44" s="255"/>
      <c r="AO44" s="427"/>
      <c r="AP44" s="428"/>
      <c r="AQ44" s="279"/>
      <c r="AR44" s="427"/>
      <c r="AS44" s="428"/>
      <c r="AT44" s="279"/>
      <c r="AU44" s="427"/>
      <c r="AV44" s="428"/>
      <c r="AW44" s="255"/>
      <c r="AX44" s="6"/>
      <c r="AY44" s="422"/>
      <c r="AZ44" s="422"/>
      <c r="BA44" s="422"/>
      <c r="BB44" s="422"/>
      <c r="BC44" s="423"/>
      <c r="BD44" s="423"/>
      <c r="BE44" s="18"/>
      <c r="BF44" s="412"/>
      <c r="BG44" s="413"/>
      <c r="BH44" s="414"/>
      <c r="BI44" s="415"/>
      <c r="BJ44" s="415"/>
      <c r="BK44" s="415"/>
      <c r="BL44" s="165"/>
      <c r="BM44" s="424"/>
      <c r="BN44" s="424"/>
      <c r="BO44" s="424"/>
      <c r="BP44" s="433"/>
      <c r="BQ44" s="295"/>
      <c r="BR44" s="295"/>
      <c r="BS44" s="295"/>
      <c r="BT44" s="295"/>
      <c r="BU44" s="295"/>
      <c r="BV44" s="295"/>
      <c r="BW44" s="295"/>
      <c r="BX44" s="295"/>
    </row>
    <row r="45" spans="1:76" ht="12" customHeight="1" thickTop="1" thickBot="1" x14ac:dyDescent="0.3">
      <c r="A45" s="169" t="s">
        <v>91</v>
      </c>
      <c r="B45" s="306"/>
      <c r="C45" s="434"/>
      <c r="D45" s="421"/>
      <c r="E45" s="421"/>
      <c r="F45" s="421"/>
      <c r="G45" s="421"/>
      <c r="H45" s="71">
        <v>21</v>
      </c>
      <c r="I45" s="72">
        <v>19</v>
      </c>
      <c r="J45" s="369"/>
      <c r="K45" s="370"/>
      <c r="L45" s="107"/>
      <c r="M45" s="108"/>
      <c r="N45" s="371"/>
      <c r="O45" s="372"/>
      <c r="P45" s="285"/>
      <c r="Q45" s="286"/>
      <c r="R45" s="373"/>
      <c r="S45" s="374"/>
      <c r="T45" s="145">
        <v>12</v>
      </c>
      <c r="U45" s="146">
        <v>21</v>
      </c>
      <c r="V45" s="375"/>
      <c r="W45" s="376"/>
      <c r="X45" s="145"/>
      <c r="Y45" s="146"/>
      <c r="Z45" s="375"/>
      <c r="AA45" s="376"/>
      <c r="AB45" s="145"/>
      <c r="AC45" s="146"/>
      <c r="AD45" s="375"/>
      <c r="AE45" s="376"/>
      <c r="AF45" s="145"/>
      <c r="AG45" s="146"/>
      <c r="AH45" s="375"/>
      <c r="AI45" s="376"/>
      <c r="AJ45" s="163"/>
      <c r="AK45" s="164"/>
      <c r="AL45" s="366"/>
      <c r="AM45" s="367"/>
      <c r="AN45" s="255"/>
      <c r="AO45" s="427"/>
      <c r="AP45" s="428"/>
      <c r="AQ45" s="279"/>
      <c r="AR45" s="427"/>
      <c r="AS45" s="428"/>
      <c r="AT45" s="279"/>
      <c r="AU45" s="427"/>
      <c r="AV45" s="428"/>
      <c r="AW45" s="255"/>
      <c r="AX45" s="6"/>
      <c r="AY45" s="422"/>
      <c r="AZ45" s="422"/>
      <c r="BA45" s="422"/>
      <c r="BB45" s="422"/>
      <c r="BC45" s="423"/>
      <c r="BD45" s="423"/>
      <c r="BE45" s="18"/>
      <c r="BF45" s="412"/>
      <c r="BG45" s="413"/>
      <c r="BH45" s="414"/>
      <c r="BI45" s="415"/>
      <c r="BJ45" s="415"/>
      <c r="BK45" s="415"/>
      <c r="BL45" s="165"/>
      <c r="BM45" s="424"/>
      <c r="BN45" s="424"/>
      <c r="BO45" s="424"/>
      <c r="BP45" s="433"/>
      <c r="BQ45" s="295"/>
      <c r="BR45" s="295"/>
      <c r="BS45" s="295"/>
      <c r="BT45" s="295"/>
      <c r="BU45" s="295"/>
      <c r="BV45" s="295"/>
      <c r="BW45" s="295"/>
      <c r="BX45" s="295"/>
    </row>
    <row r="46" spans="1:76" ht="12" customHeight="1" thickTop="1" thickBot="1" x14ac:dyDescent="0.3">
      <c r="A46" s="167" t="s">
        <v>89</v>
      </c>
      <c r="B46" s="306" t="s">
        <v>9</v>
      </c>
      <c r="C46" s="307" t="s">
        <v>65</v>
      </c>
      <c r="D46" s="19">
        <f>I43</f>
        <v>21</v>
      </c>
      <c r="E46" s="20">
        <f>H43</f>
        <v>12</v>
      </c>
      <c r="F46" s="364">
        <f>K43</f>
        <v>1</v>
      </c>
      <c r="G46" s="365">
        <f>J43</f>
        <v>2</v>
      </c>
      <c r="H46" s="421" t="s">
        <v>96</v>
      </c>
      <c r="I46" s="421"/>
      <c r="J46" s="421"/>
      <c r="K46" s="421"/>
      <c r="L46" s="127">
        <v>0</v>
      </c>
      <c r="M46" s="128">
        <v>0</v>
      </c>
      <c r="N46" s="359">
        <v>0</v>
      </c>
      <c r="O46" s="358">
        <v>0</v>
      </c>
      <c r="P46" s="127">
        <v>19</v>
      </c>
      <c r="Q46" s="128">
        <v>21</v>
      </c>
      <c r="R46" s="359">
        <v>0</v>
      </c>
      <c r="S46" s="358">
        <v>2</v>
      </c>
      <c r="T46" s="127">
        <v>24</v>
      </c>
      <c r="U46" s="128">
        <v>22</v>
      </c>
      <c r="V46" s="359">
        <v>1</v>
      </c>
      <c r="W46" s="358">
        <v>2</v>
      </c>
      <c r="X46" s="127">
        <v>14</v>
      </c>
      <c r="Y46" s="128">
        <v>21</v>
      </c>
      <c r="Z46" s="359">
        <v>0</v>
      </c>
      <c r="AA46" s="358">
        <v>2</v>
      </c>
      <c r="AB46" s="127">
        <v>0</v>
      </c>
      <c r="AC46" s="128">
        <v>21</v>
      </c>
      <c r="AD46" s="359">
        <v>0</v>
      </c>
      <c r="AE46" s="358">
        <v>2</v>
      </c>
      <c r="AF46" s="127">
        <v>18</v>
      </c>
      <c r="AG46" s="128">
        <v>21</v>
      </c>
      <c r="AH46" s="359">
        <v>0</v>
      </c>
      <c r="AI46" s="358">
        <v>2</v>
      </c>
      <c r="AJ46" s="266"/>
      <c r="AK46" s="267"/>
      <c r="AL46" s="362"/>
      <c r="AM46" s="363"/>
      <c r="AN46" s="255"/>
      <c r="AO46" s="427">
        <f>BM46</f>
        <v>0</v>
      </c>
      <c r="AP46" s="428"/>
      <c r="AQ46" s="279"/>
      <c r="AR46" s="427">
        <f>BF46</f>
        <v>-10</v>
      </c>
      <c r="AS46" s="428"/>
      <c r="AT46" s="279"/>
      <c r="AU46" s="427">
        <f>BC46</f>
        <v>-73</v>
      </c>
      <c r="AV46" s="428"/>
      <c r="AW46" s="255"/>
      <c r="AX46" s="6"/>
      <c r="AY46" s="422">
        <f>SUM(D46:D48,L46:L48,P46:P48,T46:T48,X46:X48,AB46:AB48,AF46:AF48,AJ46:AJ48)</f>
        <v>213</v>
      </c>
      <c r="AZ46" s="422"/>
      <c r="BA46" s="422">
        <f>SUM(E46:E48,M46:M48,Q46:Q48,U46:U48,Y46:Y48,AC46:AC48,AG46:AG48,AK46:AK48)</f>
        <v>286</v>
      </c>
      <c r="BB46" s="422"/>
      <c r="BC46" s="423">
        <f>AY46-BA46</f>
        <v>-73</v>
      </c>
      <c r="BD46" s="423"/>
      <c r="BE46" s="18"/>
      <c r="BF46" s="412">
        <f t="shared" ref="BF46" si="8">BH46-BJ46</f>
        <v>-10</v>
      </c>
      <c r="BG46" s="413"/>
      <c r="BH46" s="414">
        <f>F46+N46+R46+V46+Z46+AD46+AH46+AL46</f>
        <v>2</v>
      </c>
      <c r="BI46" s="415"/>
      <c r="BJ46" s="415">
        <f>G46+O46+S46+W46+AA46+AE46+AI46+AM46</f>
        <v>12</v>
      </c>
      <c r="BK46" s="415"/>
      <c r="BL46" s="165"/>
      <c r="BM46" s="424">
        <f>BP46+BQ46+BR46+BS46+BT46+BU46+BV46+BW46+BX46</f>
        <v>0</v>
      </c>
      <c r="BN46" s="424"/>
      <c r="BO46" s="424"/>
      <c r="BP46" s="295" t="str">
        <f>IF(F46-G46=2, "1",IF(F46-G46=1, "1",IF(F46-G46=-1,"0","0")))</f>
        <v>0</v>
      </c>
      <c r="BQ46" s="426" t="str">
        <f>IF(J46-K46=2, "1",IF(J46-K46=1, "1",IF(J46-K46=-1,"0","0")))</f>
        <v>0</v>
      </c>
      <c r="BR46" s="295" t="str">
        <f>IF(N46-O46=2, "1",IF(N46-O46=1, "1",IF(N46-O46=-1,"0","0")))</f>
        <v>0</v>
      </c>
      <c r="BS46" s="295" t="str">
        <f>IF(R46-S46=2, "1",IF(R46-S46=1, "1",IF(R46-S46=-1,"0","0")))</f>
        <v>0</v>
      </c>
      <c r="BT46" s="295" t="str">
        <f>IF(V46-W46=2, "1",IF(V46-W46=1, "1",IF(V46-W46=-1,"0","0")))</f>
        <v>0</v>
      </c>
      <c r="BU46" s="295" t="str">
        <f>IF(Z46-AA46=2, "1",IF(Z46-AA46=1, "1",IF(Z46-AA46=-1,"0","0")))</f>
        <v>0</v>
      </c>
      <c r="BV46" s="295" t="str">
        <f>IF(AD46-AE46=2, "1",IF(AD46-AE46=1, "1",IF(AD46-AE46=-1,"0","0")))</f>
        <v>0</v>
      </c>
      <c r="BW46" s="295" t="str">
        <f>IF(AH46-AI46=2, "1",IF(AH46-AI46=1, "1",IF(AH46-AI46=-1,"0","0")))</f>
        <v>0</v>
      </c>
      <c r="BX46" s="295" t="str">
        <f>IF(AL46-AM46=2, "1",IF(AL46-AM46=1, "1",IF(AL46-AM46=-1,"0","0")))</f>
        <v>0</v>
      </c>
    </row>
    <row r="47" spans="1:76" ht="12" customHeight="1" thickTop="1" thickBot="1" x14ac:dyDescent="0.3">
      <c r="A47" s="168" t="s">
        <v>90</v>
      </c>
      <c r="B47" s="306"/>
      <c r="C47" s="307"/>
      <c r="D47" s="21">
        <f>I44</f>
        <v>19</v>
      </c>
      <c r="E47" s="22">
        <f>H44</f>
        <v>21</v>
      </c>
      <c r="F47" s="364"/>
      <c r="G47" s="365"/>
      <c r="H47" s="421"/>
      <c r="I47" s="421"/>
      <c r="J47" s="421"/>
      <c r="K47" s="421"/>
      <c r="L47" s="129">
        <v>0</v>
      </c>
      <c r="M47" s="130">
        <v>0</v>
      </c>
      <c r="N47" s="359"/>
      <c r="O47" s="358"/>
      <c r="P47" s="129">
        <v>19</v>
      </c>
      <c r="Q47" s="130">
        <v>21</v>
      </c>
      <c r="R47" s="359"/>
      <c r="S47" s="358"/>
      <c r="T47" s="129">
        <v>19</v>
      </c>
      <c r="U47" s="130">
        <v>21</v>
      </c>
      <c r="V47" s="359"/>
      <c r="W47" s="358"/>
      <c r="X47" s="129">
        <v>10</v>
      </c>
      <c r="Y47" s="130">
        <v>21</v>
      </c>
      <c r="Z47" s="359"/>
      <c r="AA47" s="358"/>
      <c r="AB47" s="129">
        <v>0</v>
      </c>
      <c r="AC47" s="130">
        <v>21</v>
      </c>
      <c r="AD47" s="359"/>
      <c r="AE47" s="358"/>
      <c r="AF47" s="129">
        <v>16</v>
      </c>
      <c r="AG47" s="130">
        <v>21</v>
      </c>
      <c r="AH47" s="359"/>
      <c r="AI47" s="358"/>
      <c r="AJ47" s="268"/>
      <c r="AK47" s="269"/>
      <c r="AL47" s="362"/>
      <c r="AM47" s="363"/>
      <c r="AN47" s="255"/>
      <c r="AO47" s="427"/>
      <c r="AP47" s="428"/>
      <c r="AQ47" s="279"/>
      <c r="AR47" s="427"/>
      <c r="AS47" s="428"/>
      <c r="AT47" s="279"/>
      <c r="AU47" s="427"/>
      <c r="AV47" s="428"/>
      <c r="AW47" s="255"/>
      <c r="AX47" s="6"/>
      <c r="AY47" s="422"/>
      <c r="AZ47" s="422"/>
      <c r="BA47" s="422"/>
      <c r="BB47" s="422"/>
      <c r="BC47" s="423"/>
      <c r="BD47" s="423"/>
      <c r="BE47" s="18"/>
      <c r="BF47" s="412"/>
      <c r="BG47" s="413"/>
      <c r="BH47" s="414"/>
      <c r="BI47" s="415"/>
      <c r="BJ47" s="415"/>
      <c r="BK47" s="415"/>
      <c r="BL47" s="165"/>
      <c r="BM47" s="424"/>
      <c r="BN47" s="424"/>
      <c r="BO47" s="424"/>
      <c r="BP47" s="295"/>
      <c r="BQ47" s="426"/>
      <c r="BR47" s="295"/>
      <c r="BS47" s="295"/>
      <c r="BT47" s="295"/>
      <c r="BU47" s="295"/>
      <c r="BV47" s="295"/>
      <c r="BW47" s="295"/>
      <c r="BX47" s="295"/>
    </row>
    <row r="48" spans="1:76" ht="12" customHeight="1" thickTop="1" thickBot="1" x14ac:dyDescent="0.3">
      <c r="A48" s="169" t="s">
        <v>91</v>
      </c>
      <c r="B48" s="306"/>
      <c r="C48" s="307"/>
      <c r="D48" s="23">
        <f>I45</f>
        <v>19</v>
      </c>
      <c r="E48" s="24">
        <f>H45</f>
        <v>21</v>
      </c>
      <c r="F48" s="364"/>
      <c r="G48" s="365"/>
      <c r="H48" s="421"/>
      <c r="I48" s="421"/>
      <c r="J48" s="421"/>
      <c r="K48" s="421"/>
      <c r="L48" s="131"/>
      <c r="M48" s="132"/>
      <c r="N48" s="359"/>
      <c r="O48" s="358"/>
      <c r="P48" s="131"/>
      <c r="Q48" s="132"/>
      <c r="R48" s="359"/>
      <c r="S48" s="358"/>
      <c r="T48" s="131">
        <v>15</v>
      </c>
      <c r="U48" s="132">
        <v>21</v>
      </c>
      <c r="V48" s="359"/>
      <c r="W48" s="358"/>
      <c r="X48" s="131"/>
      <c r="Y48" s="132"/>
      <c r="Z48" s="359"/>
      <c r="AA48" s="358"/>
      <c r="AB48" s="131"/>
      <c r="AC48" s="132"/>
      <c r="AD48" s="359"/>
      <c r="AE48" s="358"/>
      <c r="AF48" s="131"/>
      <c r="AG48" s="132"/>
      <c r="AH48" s="359"/>
      <c r="AI48" s="358"/>
      <c r="AJ48" s="270"/>
      <c r="AK48" s="271"/>
      <c r="AL48" s="362"/>
      <c r="AM48" s="363"/>
      <c r="AN48" s="255"/>
      <c r="AO48" s="427"/>
      <c r="AP48" s="428"/>
      <c r="AQ48" s="279"/>
      <c r="AR48" s="427"/>
      <c r="AS48" s="428"/>
      <c r="AT48" s="279"/>
      <c r="AU48" s="427"/>
      <c r="AV48" s="428"/>
      <c r="AW48" s="255"/>
      <c r="AX48" s="6"/>
      <c r="AY48" s="422"/>
      <c r="AZ48" s="422"/>
      <c r="BA48" s="422"/>
      <c r="BB48" s="422"/>
      <c r="BC48" s="423"/>
      <c r="BD48" s="423"/>
      <c r="BE48" s="18"/>
      <c r="BF48" s="412"/>
      <c r="BG48" s="413"/>
      <c r="BH48" s="414"/>
      <c r="BI48" s="415"/>
      <c r="BJ48" s="415"/>
      <c r="BK48" s="415"/>
      <c r="BL48" s="165"/>
      <c r="BM48" s="424"/>
      <c r="BN48" s="424"/>
      <c r="BO48" s="424"/>
      <c r="BP48" s="295"/>
      <c r="BQ48" s="426"/>
      <c r="BR48" s="295"/>
      <c r="BS48" s="295"/>
      <c r="BT48" s="295"/>
      <c r="BU48" s="295"/>
      <c r="BV48" s="295"/>
      <c r="BW48" s="295"/>
      <c r="BX48" s="295"/>
    </row>
    <row r="49" spans="1:76" ht="12" customHeight="1" thickTop="1" thickBot="1" x14ac:dyDescent="0.3">
      <c r="A49" s="167" t="s">
        <v>89</v>
      </c>
      <c r="B49" s="306" t="s">
        <v>11</v>
      </c>
      <c r="C49" s="434" t="s">
        <v>67</v>
      </c>
      <c r="D49" s="25">
        <f>M43</f>
        <v>21</v>
      </c>
      <c r="E49" s="26">
        <f>L43</f>
        <v>10</v>
      </c>
      <c r="F49" s="354">
        <f>O43</f>
        <v>2</v>
      </c>
      <c r="G49" s="355">
        <f>N43</f>
        <v>0</v>
      </c>
      <c r="H49" s="73">
        <f>M46</f>
        <v>0</v>
      </c>
      <c r="I49" s="74">
        <f>L46</f>
        <v>0</v>
      </c>
      <c r="J49" s="349">
        <f>O46</f>
        <v>0</v>
      </c>
      <c r="K49" s="350">
        <f>N46</f>
        <v>0</v>
      </c>
      <c r="L49" s="421" t="s">
        <v>96</v>
      </c>
      <c r="M49" s="421"/>
      <c r="N49" s="421"/>
      <c r="O49" s="421"/>
      <c r="P49" s="147">
        <v>0</v>
      </c>
      <c r="Q49" s="148">
        <v>0</v>
      </c>
      <c r="R49" s="356">
        <v>0</v>
      </c>
      <c r="S49" s="357">
        <v>0</v>
      </c>
      <c r="T49" s="147">
        <v>18</v>
      </c>
      <c r="U49" s="148">
        <v>21</v>
      </c>
      <c r="V49" s="356">
        <v>2</v>
      </c>
      <c r="W49" s="357">
        <v>1</v>
      </c>
      <c r="X49" s="147">
        <v>24</v>
      </c>
      <c r="Y49" s="148">
        <v>22</v>
      </c>
      <c r="Z49" s="356">
        <v>2</v>
      </c>
      <c r="AA49" s="357">
        <v>0</v>
      </c>
      <c r="AB49" s="147">
        <v>21</v>
      </c>
      <c r="AC49" s="148">
        <v>18</v>
      </c>
      <c r="AD49" s="356">
        <v>2</v>
      </c>
      <c r="AE49" s="357">
        <v>0</v>
      </c>
      <c r="AF49" s="147">
        <v>21</v>
      </c>
      <c r="AG49" s="148">
        <v>17</v>
      </c>
      <c r="AH49" s="356">
        <v>2</v>
      </c>
      <c r="AI49" s="357">
        <v>1</v>
      </c>
      <c r="AJ49" s="73"/>
      <c r="AK49" s="74"/>
      <c r="AL49" s="349"/>
      <c r="AM49" s="350"/>
      <c r="AN49" s="255"/>
      <c r="AO49" s="427">
        <f>BM49</f>
        <v>5</v>
      </c>
      <c r="AP49" s="428"/>
      <c r="AQ49" s="279"/>
      <c r="AR49" s="427">
        <f>BF49</f>
        <v>8</v>
      </c>
      <c r="AS49" s="428"/>
      <c r="AT49" s="279"/>
      <c r="AU49" s="427">
        <f>BC49</f>
        <v>61</v>
      </c>
      <c r="AV49" s="428"/>
      <c r="AW49" s="255"/>
      <c r="AX49" s="6"/>
      <c r="AY49" s="422">
        <f>SUM(H49:H51,D49:D51,P49:P51,T49:T51,X49:X51,AB49:AB51,AF49:AF51,AJ49:AJ51)</f>
        <v>252</v>
      </c>
      <c r="AZ49" s="422"/>
      <c r="BA49" s="422">
        <f>SUM(I49:I51,E49:E51,Q49:Q51,U49:U51,Y49:Y51,AC49:AC51,AG49:AG51,AK49:AK51)</f>
        <v>191</v>
      </c>
      <c r="BB49" s="422"/>
      <c r="BC49" s="423">
        <f>AY49-BA49</f>
        <v>61</v>
      </c>
      <c r="BD49" s="423"/>
      <c r="BE49" s="18"/>
      <c r="BF49" s="412">
        <f t="shared" ref="BF49" si="9">BH49-BJ49</f>
        <v>8</v>
      </c>
      <c r="BG49" s="413"/>
      <c r="BH49" s="414">
        <f>J49+F49+R49+V49+Z49+AD49+AH49+AL49</f>
        <v>10</v>
      </c>
      <c r="BI49" s="415"/>
      <c r="BJ49" s="415">
        <f>K49+G49+S49+W49+AA49+AE49+AI49+AM49</f>
        <v>2</v>
      </c>
      <c r="BK49" s="415"/>
      <c r="BL49" s="165"/>
      <c r="BM49" s="424">
        <f>BP49+BQ49+BR49+BS49+BT49+BU49+BV49+BW49+BX49</f>
        <v>5</v>
      </c>
      <c r="BN49" s="424"/>
      <c r="BO49" s="424"/>
      <c r="BP49" s="295" t="str">
        <f>IF(F49-G49=2, "1",IF(F49-G49=1, "1",IF(F49-G49=-1,"0","0")))</f>
        <v>1</v>
      </c>
      <c r="BQ49" s="295" t="str">
        <f>IF(J49-K49=2, "1",IF(J49-K49=1, "1",IF(J49-K49=-1,"0","0")))</f>
        <v>0</v>
      </c>
      <c r="BR49" s="426" t="str">
        <f>IF(N49-O49=2, "1",IF(N49-O49=1, "1",IF(N49-O49=-1,"0","0")))</f>
        <v>0</v>
      </c>
      <c r="BS49" s="295" t="str">
        <f>IF(R49-S49=2, "1",IF(R49-S49=1, "1",IF(R49-S49=-1,"0","0")))</f>
        <v>0</v>
      </c>
      <c r="BT49" s="295" t="str">
        <f>IF(V49-W49=2, "1",IF(V49-W49=1, "1",IF(V49-W49=-1,"0","0")))</f>
        <v>1</v>
      </c>
      <c r="BU49" s="295" t="str">
        <f>IF(Z49-AA49=2, "1",IF(Z49-AA49=1, "1",IF(Z49-AA49=-1,"0","0")))</f>
        <v>1</v>
      </c>
      <c r="BV49" s="295" t="str">
        <f>IF(AD49-AE49=2, "1",IF(AD49-AE49=1, "1",IF(AD49-AE49=-1,"0","0")))</f>
        <v>1</v>
      </c>
      <c r="BW49" s="295" t="str">
        <f>IF(AH49-AI49=2, "1",IF(AH49-AI49=1, "1",IF(AH49-AI49=-1,"0","0")))</f>
        <v>1</v>
      </c>
      <c r="BX49" s="295" t="str">
        <f>IF(AL49-AM49=2, "1",IF(AL49-AM49=1, "1",IF(AL49-AM49=-1,"0","0")))</f>
        <v>0</v>
      </c>
    </row>
    <row r="50" spans="1:76" ht="12" customHeight="1" thickTop="1" thickBot="1" x14ac:dyDescent="0.3">
      <c r="A50" s="168" t="s">
        <v>90</v>
      </c>
      <c r="B50" s="306"/>
      <c r="C50" s="434"/>
      <c r="D50" s="27">
        <f>M44</f>
        <v>21</v>
      </c>
      <c r="E50" s="28">
        <f>L44</f>
        <v>10</v>
      </c>
      <c r="F50" s="354"/>
      <c r="G50" s="355"/>
      <c r="H50" s="75">
        <f>M47</f>
        <v>0</v>
      </c>
      <c r="I50" s="76">
        <f>L47</f>
        <v>0</v>
      </c>
      <c r="J50" s="349"/>
      <c r="K50" s="350"/>
      <c r="L50" s="421"/>
      <c r="M50" s="421"/>
      <c r="N50" s="421"/>
      <c r="O50" s="421"/>
      <c r="P50" s="149">
        <v>0</v>
      </c>
      <c r="Q50" s="150">
        <v>0</v>
      </c>
      <c r="R50" s="356"/>
      <c r="S50" s="357"/>
      <c r="T50" s="149">
        <v>21</v>
      </c>
      <c r="U50" s="150">
        <v>12</v>
      </c>
      <c r="V50" s="356"/>
      <c r="W50" s="357"/>
      <c r="X50" s="149">
        <v>21</v>
      </c>
      <c r="Y50" s="150">
        <v>10</v>
      </c>
      <c r="Z50" s="356"/>
      <c r="AA50" s="357"/>
      <c r="AB50" s="149">
        <v>21</v>
      </c>
      <c r="AC50" s="150">
        <v>16</v>
      </c>
      <c r="AD50" s="356"/>
      <c r="AE50" s="357"/>
      <c r="AF50" s="149">
        <v>21</v>
      </c>
      <c r="AG50" s="150">
        <v>23</v>
      </c>
      <c r="AH50" s="356"/>
      <c r="AI50" s="357"/>
      <c r="AJ50" s="75"/>
      <c r="AK50" s="76"/>
      <c r="AL50" s="349"/>
      <c r="AM50" s="350"/>
      <c r="AN50" s="255"/>
      <c r="AO50" s="427"/>
      <c r="AP50" s="428"/>
      <c r="AQ50" s="279"/>
      <c r="AR50" s="427"/>
      <c r="AS50" s="428"/>
      <c r="AT50" s="279"/>
      <c r="AU50" s="427"/>
      <c r="AV50" s="428"/>
      <c r="AW50" s="255"/>
      <c r="AX50" s="6"/>
      <c r="AY50" s="422"/>
      <c r="AZ50" s="422"/>
      <c r="BA50" s="422"/>
      <c r="BB50" s="422"/>
      <c r="BC50" s="423"/>
      <c r="BD50" s="423"/>
      <c r="BE50" s="18"/>
      <c r="BF50" s="412"/>
      <c r="BG50" s="413"/>
      <c r="BH50" s="414"/>
      <c r="BI50" s="415"/>
      <c r="BJ50" s="415"/>
      <c r="BK50" s="415"/>
      <c r="BL50" s="165"/>
      <c r="BM50" s="424"/>
      <c r="BN50" s="424"/>
      <c r="BO50" s="424"/>
      <c r="BP50" s="295"/>
      <c r="BQ50" s="295"/>
      <c r="BR50" s="426"/>
      <c r="BS50" s="295"/>
      <c r="BT50" s="295"/>
      <c r="BU50" s="295"/>
      <c r="BV50" s="295"/>
      <c r="BW50" s="295"/>
      <c r="BX50" s="295"/>
    </row>
    <row r="51" spans="1:76" ht="12" customHeight="1" thickTop="1" thickBot="1" x14ac:dyDescent="0.3">
      <c r="A51" s="169" t="s">
        <v>91</v>
      </c>
      <c r="B51" s="306"/>
      <c r="C51" s="434"/>
      <c r="D51" s="29">
        <f>M45</f>
        <v>0</v>
      </c>
      <c r="E51" s="30">
        <f>L45</f>
        <v>0</v>
      </c>
      <c r="F51" s="354"/>
      <c r="G51" s="355"/>
      <c r="H51" s="77">
        <f>M48</f>
        <v>0</v>
      </c>
      <c r="I51" s="78">
        <f>L48</f>
        <v>0</v>
      </c>
      <c r="J51" s="349"/>
      <c r="K51" s="350"/>
      <c r="L51" s="421"/>
      <c r="M51" s="421"/>
      <c r="N51" s="421"/>
      <c r="O51" s="421"/>
      <c r="P51" s="151"/>
      <c r="Q51" s="152"/>
      <c r="R51" s="356"/>
      <c r="S51" s="357"/>
      <c r="T51" s="151">
        <v>21</v>
      </c>
      <c r="U51" s="152">
        <v>15</v>
      </c>
      <c r="V51" s="356"/>
      <c r="W51" s="357"/>
      <c r="X51" s="151"/>
      <c r="Y51" s="152"/>
      <c r="Z51" s="356"/>
      <c r="AA51" s="357"/>
      <c r="AB51" s="151"/>
      <c r="AC51" s="152"/>
      <c r="AD51" s="356"/>
      <c r="AE51" s="357"/>
      <c r="AF51" s="151">
        <v>21</v>
      </c>
      <c r="AG51" s="152">
        <v>17</v>
      </c>
      <c r="AH51" s="356"/>
      <c r="AI51" s="357"/>
      <c r="AJ51" s="133"/>
      <c r="AK51" s="134"/>
      <c r="AL51" s="349"/>
      <c r="AM51" s="350"/>
      <c r="AN51" s="255"/>
      <c r="AO51" s="427"/>
      <c r="AP51" s="428"/>
      <c r="AQ51" s="279"/>
      <c r="AR51" s="427"/>
      <c r="AS51" s="428"/>
      <c r="AT51" s="279"/>
      <c r="AU51" s="427"/>
      <c r="AV51" s="428"/>
      <c r="AW51" s="255"/>
      <c r="AX51" s="6"/>
      <c r="AY51" s="422"/>
      <c r="AZ51" s="422"/>
      <c r="BA51" s="422"/>
      <c r="BB51" s="422"/>
      <c r="BC51" s="423"/>
      <c r="BD51" s="423"/>
      <c r="BE51" s="18"/>
      <c r="BF51" s="412"/>
      <c r="BG51" s="413"/>
      <c r="BH51" s="414"/>
      <c r="BI51" s="415"/>
      <c r="BJ51" s="415"/>
      <c r="BK51" s="415"/>
      <c r="BL51" s="165"/>
      <c r="BM51" s="424"/>
      <c r="BN51" s="424"/>
      <c r="BO51" s="424"/>
      <c r="BP51" s="295"/>
      <c r="BQ51" s="295"/>
      <c r="BR51" s="426"/>
      <c r="BS51" s="295"/>
      <c r="BT51" s="295"/>
      <c r="BU51" s="295"/>
      <c r="BV51" s="295"/>
      <c r="BW51" s="295"/>
      <c r="BX51" s="295"/>
    </row>
    <row r="52" spans="1:76" ht="12" customHeight="1" thickTop="1" thickBot="1" x14ac:dyDescent="0.3">
      <c r="A52" s="167" t="s">
        <v>89</v>
      </c>
      <c r="B52" s="306" t="s">
        <v>13</v>
      </c>
      <c r="C52" s="307" t="s">
        <v>120</v>
      </c>
      <c r="D52" s="31">
        <f>Q43</f>
        <v>0</v>
      </c>
      <c r="E52" s="32">
        <f>P43</f>
        <v>0</v>
      </c>
      <c r="F52" s="347">
        <f>S43</f>
        <v>0</v>
      </c>
      <c r="G52" s="348">
        <f>R43</f>
        <v>0</v>
      </c>
      <c r="H52" s="79">
        <f>Q46</f>
        <v>21</v>
      </c>
      <c r="I52" s="80">
        <f>P46</f>
        <v>19</v>
      </c>
      <c r="J52" s="310">
        <f>S46</f>
        <v>2</v>
      </c>
      <c r="K52" s="308">
        <f>R46</f>
        <v>0</v>
      </c>
      <c r="L52" s="115">
        <f>Q49</f>
        <v>0</v>
      </c>
      <c r="M52" s="80">
        <f>P49</f>
        <v>0</v>
      </c>
      <c r="N52" s="310">
        <f>S49</f>
        <v>0</v>
      </c>
      <c r="O52" s="308">
        <f>R49</f>
        <v>0</v>
      </c>
      <c r="P52" s="421" t="s">
        <v>96</v>
      </c>
      <c r="Q52" s="421"/>
      <c r="R52" s="421"/>
      <c r="S52" s="421"/>
      <c r="T52" s="153">
        <v>14</v>
      </c>
      <c r="U52" s="154">
        <v>21</v>
      </c>
      <c r="V52" s="346">
        <v>0</v>
      </c>
      <c r="W52" s="345">
        <v>2</v>
      </c>
      <c r="X52" s="173">
        <v>21</v>
      </c>
      <c r="Y52" s="174">
        <v>18</v>
      </c>
      <c r="Z52" s="337">
        <v>2</v>
      </c>
      <c r="AA52" s="338">
        <v>0</v>
      </c>
      <c r="AB52" s="153">
        <v>21</v>
      </c>
      <c r="AC52" s="154">
        <v>18</v>
      </c>
      <c r="AD52" s="346">
        <v>1</v>
      </c>
      <c r="AE52" s="345">
        <v>2</v>
      </c>
      <c r="AF52" s="153">
        <v>17</v>
      </c>
      <c r="AG52" s="154">
        <v>21</v>
      </c>
      <c r="AH52" s="346">
        <v>1</v>
      </c>
      <c r="AI52" s="345">
        <v>2</v>
      </c>
      <c r="AJ52" s="79"/>
      <c r="AK52" s="80"/>
      <c r="AL52" s="310"/>
      <c r="AM52" s="308"/>
      <c r="AN52" s="255"/>
      <c r="AO52" s="427">
        <f>BM52</f>
        <v>2</v>
      </c>
      <c r="AP52" s="428"/>
      <c r="AQ52" s="279"/>
      <c r="AR52" s="427">
        <f>BF52</f>
        <v>0</v>
      </c>
      <c r="AS52" s="428"/>
      <c r="AT52" s="279"/>
      <c r="AU52" s="427">
        <f>BC52</f>
        <v>-18</v>
      </c>
      <c r="AV52" s="428"/>
      <c r="AW52" s="255"/>
      <c r="AX52" s="6"/>
      <c r="AY52" s="422">
        <f>SUM(H52:H54,L52:L54,D52:D54,T52:T54,X52:X54,AB52:AB54,AF52:AF54,AJ52:AJ54)</f>
        <v>216</v>
      </c>
      <c r="AZ52" s="422"/>
      <c r="BA52" s="422">
        <f>SUM(I52:I54,M52:M54,E52:E54,U52:U54,Y52:Y54,AC52:AC54,AG52:AG54,AK52:AK54)</f>
        <v>234</v>
      </c>
      <c r="BB52" s="422"/>
      <c r="BC52" s="423">
        <f>AY52-BA52</f>
        <v>-18</v>
      </c>
      <c r="BD52" s="423"/>
      <c r="BE52" s="18"/>
      <c r="BF52" s="412">
        <f t="shared" ref="BF52" si="10">BH52-BJ52</f>
        <v>0</v>
      </c>
      <c r="BG52" s="413"/>
      <c r="BH52" s="414">
        <f>J52+N52+R52+V52+Z52+AD52+AH52+AL52</f>
        <v>6</v>
      </c>
      <c r="BI52" s="415"/>
      <c r="BJ52" s="415">
        <f>K52+O52+G52+W52+AA52+AE52+AI52+AM52</f>
        <v>6</v>
      </c>
      <c r="BK52" s="415"/>
      <c r="BL52" s="165"/>
      <c r="BM52" s="424">
        <f>BP52+BQ52+BR52+BS52+BT52+BU52+BV52+BW52+BX52</f>
        <v>2</v>
      </c>
      <c r="BN52" s="424"/>
      <c r="BO52" s="424"/>
      <c r="BP52" s="295" t="str">
        <f>IF(F52-G52=2, "1",IF(F52-G52=1, "1",IF(F52-G52=-1,"0","0")))</f>
        <v>0</v>
      </c>
      <c r="BQ52" s="295" t="str">
        <f>IF(J52-K52=2, "1",IF(J52-K52=1, "1",IF(J52-K52=-1,"0","0")))</f>
        <v>1</v>
      </c>
      <c r="BR52" s="295" t="str">
        <f>IF(N52-O52=2, "1",IF(N52-O52=1, "1",IF(N52-O52=-1,"0","0")))</f>
        <v>0</v>
      </c>
      <c r="BS52" s="426" t="str">
        <f>IF(R52-S52=2, "1",IF(R52-S52=1, "1",IF(R52-S52=-1,"0","0")))</f>
        <v>0</v>
      </c>
      <c r="BT52" s="295" t="str">
        <f>IF(V52-W52=2, "1",IF(V52-W52=1, "1",IF(V52-W52=-1,"0","0")))</f>
        <v>0</v>
      </c>
      <c r="BU52" s="295" t="str">
        <f>IF(Z52-AA52=2, "1",IF(Z52-AA52=1, "1",IF(Z52-AA52=-1,"0","0")))</f>
        <v>1</v>
      </c>
      <c r="BV52" s="295" t="str">
        <f>IF(AD52-AE52=2, "1",IF(AD52-AE52=1, "1",IF(AD52-AE52=-1,"0","0")))</f>
        <v>0</v>
      </c>
      <c r="BW52" s="295" t="str">
        <f>IF(AH52-AI52=2, "1",IF(AH52-AI52=1, "1",IF(AH52-AI52=-1,"0","0")))</f>
        <v>0</v>
      </c>
      <c r="BX52" s="295" t="str">
        <f>IF(AL52-AM52=2, "1",IF(AL52-AM52=1, "1",IF(AL52-AM52=-1,"0","0")))</f>
        <v>0</v>
      </c>
    </row>
    <row r="53" spans="1:76" ht="12" customHeight="1" thickTop="1" thickBot="1" x14ac:dyDescent="0.3">
      <c r="A53" s="168" t="s">
        <v>90</v>
      </c>
      <c r="B53" s="306"/>
      <c r="C53" s="307"/>
      <c r="D53" s="33">
        <f>Q44</f>
        <v>0</v>
      </c>
      <c r="E53" s="34">
        <f>P44</f>
        <v>0</v>
      </c>
      <c r="F53" s="347"/>
      <c r="G53" s="348"/>
      <c r="H53" s="81">
        <f>Q47</f>
        <v>21</v>
      </c>
      <c r="I53" s="82">
        <f>P47</f>
        <v>19</v>
      </c>
      <c r="J53" s="310"/>
      <c r="K53" s="308"/>
      <c r="L53" s="116">
        <f>Q50</f>
        <v>0</v>
      </c>
      <c r="M53" s="82">
        <f>P50</f>
        <v>0</v>
      </c>
      <c r="N53" s="310"/>
      <c r="O53" s="308"/>
      <c r="P53" s="421"/>
      <c r="Q53" s="421"/>
      <c r="R53" s="421"/>
      <c r="S53" s="421"/>
      <c r="T53" s="155">
        <v>18</v>
      </c>
      <c r="U53" s="156">
        <v>21</v>
      </c>
      <c r="V53" s="346"/>
      <c r="W53" s="345"/>
      <c r="X53" s="175">
        <v>21</v>
      </c>
      <c r="Y53" s="176">
        <v>17</v>
      </c>
      <c r="Z53" s="337"/>
      <c r="AA53" s="338"/>
      <c r="AB53" s="155">
        <v>12</v>
      </c>
      <c r="AC53" s="156">
        <v>21</v>
      </c>
      <c r="AD53" s="346"/>
      <c r="AE53" s="345"/>
      <c r="AF53" s="155">
        <v>21</v>
      </c>
      <c r="AG53" s="156">
        <v>17</v>
      </c>
      <c r="AH53" s="346"/>
      <c r="AI53" s="345"/>
      <c r="AJ53" s="81"/>
      <c r="AK53" s="82"/>
      <c r="AL53" s="310"/>
      <c r="AM53" s="308"/>
      <c r="AN53" s="255"/>
      <c r="AO53" s="427"/>
      <c r="AP53" s="428"/>
      <c r="AQ53" s="279"/>
      <c r="AR53" s="427"/>
      <c r="AS53" s="428"/>
      <c r="AT53" s="279"/>
      <c r="AU53" s="427"/>
      <c r="AV53" s="428"/>
      <c r="AW53" s="255"/>
      <c r="AX53" s="6"/>
      <c r="AY53" s="422"/>
      <c r="AZ53" s="422"/>
      <c r="BA53" s="422"/>
      <c r="BB53" s="422"/>
      <c r="BC53" s="423"/>
      <c r="BD53" s="423"/>
      <c r="BE53" s="18"/>
      <c r="BF53" s="412"/>
      <c r="BG53" s="413"/>
      <c r="BH53" s="414"/>
      <c r="BI53" s="415"/>
      <c r="BJ53" s="415"/>
      <c r="BK53" s="415"/>
      <c r="BL53" s="165"/>
      <c r="BM53" s="424"/>
      <c r="BN53" s="424"/>
      <c r="BO53" s="424"/>
      <c r="BP53" s="295"/>
      <c r="BQ53" s="295"/>
      <c r="BR53" s="295"/>
      <c r="BS53" s="426"/>
      <c r="BT53" s="295"/>
      <c r="BU53" s="295"/>
      <c r="BV53" s="295"/>
      <c r="BW53" s="295"/>
      <c r="BX53" s="295"/>
    </row>
    <row r="54" spans="1:76" ht="12" customHeight="1" thickTop="1" thickBot="1" x14ac:dyDescent="0.3">
      <c r="A54" s="169" t="s">
        <v>91</v>
      </c>
      <c r="B54" s="306"/>
      <c r="C54" s="307"/>
      <c r="D54" s="35">
        <f>Q45</f>
        <v>0</v>
      </c>
      <c r="E54" s="36">
        <f>P45</f>
        <v>0</v>
      </c>
      <c r="F54" s="347"/>
      <c r="G54" s="348"/>
      <c r="H54" s="83">
        <f>Q48</f>
        <v>0</v>
      </c>
      <c r="I54" s="84">
        <f>P48</f>
        <v>0</v>
      </c>
      <c r="J54" s="310"/>
      <c r="K54" s="308"/>
      <c r="L54" s="117">
        <f>Q51</f>
        <v>0</v>
      </c>
      <c r="M54" s="84">
        <f>P51</f>
        <v>0</v>
      </c>
      <c r="N54" s="310"/>
      <c r="O54" s="308"/>
      <c r="P54" s="421"/>
      <c r="Q54" s="421"/>
      <c r="R54" s="421"/>
      <c r="S54" s="421"/>
      <c r="T54" s="157"/>
      <c r="U54" s="158"/>
      <c r="V54" s="346"/>
      <c r="W54" s="345"/>
      <c r="X54" s="177"/>
      <c r="Y54" s="178"/>
      <c r="Z54" s="337"/>
      <c r="AA54" s="338"/>
      <c r="AB54" s="157">
        <v>12</v>
      </c>
      <c r="AC54" s="158">
        <v>21</v>
      </c>
      <c r="AD54" s="346"/>
      <c r="AE54" s="345"/>
      <c r="AF54" s="157">
        <v>17</v>
      </c>
      <c r="AG54" s="158">
        <v>21</v>
      </c>
      <c r="AH54" s="346"/>
      <c r="AI54" s="345"/>
      <c r="AJ54" s="83"/>
      <c r="AK54" s="84"/>
      <c r="AL54" s="310"/>
      <c r="AM54" s="308"/>
      <c r="AN54" s="255"/>
      <c r="AO54" s="427"/>
      <c r="AP54" s="428"/>
      <c r="AQ54" s="279"/>
      <c r="AR54" s="427"/>
      <c r="AS54" s="428"/>
      <c r="AT54" s="279"/>
      <c r="AU54" s="427"/>
      <c r="AV54" s="428"/>
      <c r="AW54" s="255"/>
      <c r="AX54" s="6"/>
      <c r="AY54" s="422"/>
      <c r="AZ54" s="422"/>
      <c r="BA54" s="422"/>
      <c r="BB54" s="422"/>
      <c r="BC54" s="423"/>
      <c r="BD54" s="423"/>
      <c r="BE54" s="18"/>
      <c r="BF54" s="412"/>
      <c r="BG54" s="413"/>
      <c r="BH54" s="414"/>
      <c r="BI54" s="415"/>
      <c r="BJ54" s="415"/>
      <c r="BK54" s="415"/>
      <c r="BL54" s="165"/>
      <c r="BM54" s="424"/>
      <c r="BN54" s="424"/>
      <c r="BO54" s="424"/>
      <c r="BP54" s="295"/>
      <c r="BQ54" s="295"/>
      <c r="BR54" s="295"/>
      <c r="BS54" s="426"/>
      <c r="BT54" s="295"/>
      <c r="BU54" s="295"/>
      <c r="BV54" s="295"/>
      <c r="BW54" s="295"/>
      <c r="BX54" s="295"/>
    </row>
    <row r="55" spans="1:76" ht="12" customHeight="1" thickTop="1" thickBot="1" x14ac:dyDescent="0.3">
      <c r="A55" s="167" t="s">
        <v>89</v>
      </c>
      <c r="B55" s="306" t="s">
        <v>15</v>
      </c>
      <c r="C55" s="307" t="s">
        <v>69</v>
      </c>
      <c r="D55" s="37">
        <f>U43</f>
        <v>21</v>
      </c>
      <c r="E55" s="38">
        <f>T43</f>
        <v>10</v>
      </c>
      <c r="F55" s="343">
        <f>W43</f>
        <v>2</v>
      </c>
      <c r="G55" s="344">
        <f>V43</f>
        <v>1</v>
      </c>
      <c r="H55" s="85">
        <f>U46</f>
        <v>22</v>
      </c>
      <c r="I55" s="86">
        <f>T46</f>
        <v>24</v>
      </c>
      <c r="J55" s="343">
        <f>W46</f>
        <v>2</v>
      </c>
      <c r="K55" s="344">
        <f>V46</f>
        <v>1</v>
      </c>
      <c r="L55" s="118">
        <f>U49</f>
        <v>21</v>
      </c>
      <c r="M55" s="38">
        <f>T49</f>
        <v>18</v>
      </c>
      <c r="N55" s="343">
        <f>W49</f>
        <v>1</v>
      </c>
      <c r="O55" s="344">
        <f>V49</f>
        <v>2</v>
      </c>
      <c r="P55" s="118">
        <f>U52</f>
        <v>21</v>
      </c>
      <c r="Q55" s="38">
        <f>T52</f>
        <v>14</v>
      </c>
      <c r="R55" s="343">
        <f>W52</f>
        <v>2</v>
      </c>
      <c r="S55" s="344">
        <f>V52</f>
        <v>0</v>
      </c>
      <c r="T55" s="421" t="s">
        <v>96</v>
      </c>
      <c r="U55" s="421"/>
      <c r="V55" s="421"/>
      <c r="W55" s="421"/>
      <c r="X55" s="179">
        <v>15</v>
      </c>
      <c r="Y55" s="180">
        <v>21</v>
      </c>
      <c r="Z55" s="341">
        <v>2</v>
      </c>
      <c r="AA55" s="342">
        <v>1</v>
      </c>
      <c r="AB55" s="179">
        <v>19</v>
      </c>
      <c r="AC55" s="180">
        <v>21</v>
      </c>
      <c r="AD55" s="341">
        <v>2</v>
      </c>
      <c r="AE55" s="342">
        <v>1</v>
      </c>
      <c r="AF55" s="179">
        <v>21</v>
      </c>
      <c r="AG55" s="180">
        <v>10</v>
      </c>
      <c r="AH55" s="341">
        <v>2</v>
      </c>
      <c r="AI55" s="342">
        <v>0</v>
      </c>
      <c r="AJ55" s="118"/>
      <c r="AK55" s="38"/>
      <c r="AL55" s="343"/>
      <c r="AM55" s="344"/>
      <c r="AN55" s="255"/>
      <c r="AO55" s="427">
        <f>BM55</f>
        <v>6</v>
      </c>
      <c r="AP55" s="428"/>
      <c r="AQ55" s="279"/>
      <c r="AR55" s="427">
        <f>BF55</f>
        <v>7</v>
      </c>
      <c r="AS55" s="428"/>
      <c r="AT55" s="279"/>
      <c r="AU55" s="427">
        <f>BC55</f>
        <v>43</v>
      </c>
      <c r="AV55" s="428"/>
      <c r="AW55" s="255"/>
      <c r="AX55" s="6"/>
      <c r="AY55" s="422">
        <f>SUM(H55:H57,L55:L57,P55:P57,D55:D57,X55:X57,AB55:AB57,AF55:AF57,AJ55:AJ57)</f>
        <v>387</v>
      </c>
      <c r="AZ55" s="422"/>
      <c r="BA55" s="422">
        <f>SUM(I55:I57,M55:M57,Q55:Q57,E55:E57,Y55:Y57,AC55:AC57,AG55:AG57,AK55:AK57)</f>
        <v>344</v>
      </c>
      <c r="BB55" s="422"/>
      <c r="BC55" s="423">
        <f>AY55-BA55</f>
        <v>43</v>
      </c>
      <c r="BD55" s="423"/>
      <c r="BE55" s="18"/>
      <c r="BF55" s="412">
        <f t="shared" ref="BF55" si="11">BH55-BJ55</f>
        <v>7</v>
      </c>
      <c r="BG55" s="413"/>
      <c r="BH55" s="414">
        <f>J55+N55+R55+F55+Z55+AD55+AH55+AL55</f>
        <v>13</v>
      </c>
      <c r="BI55" s="415"/>
      <c r="BJ55" s="415">
        <f>K55+O55+S55+G55+AA55+AE55+AI55+AM55</f>
        <v>6</v>
      </c>
      <c r="BK55" s="415"/>
      <c r="BL55" s="165"/>
      <c r="BM55" s="424">
        <f>BP55+BQ55+BR55+BS55+BT55+BU55+BV55+BW55+BX55</f>
        <v>6</v>
      </c>
      <c r="BN55" s="424"/>
      <c r="BO55" s="424"/>
      <c r="BP55" s="295" t="str">
        <f>IF(F55-G55=2, "1",IF(F55-G55=1, "1",IF(F55-G55=-1,"0","0")))</f>
        <v>1</v>
      </c>
      <c r="BQ55" s="295" t="str">
        <f>IF(J55-K55=2, "1",IF(J55-K55=1, "1",IF(J55-K55=-1,"0","0")))</f>
        <v>1</v>
      </c>
      <c r="BR55" s="295" t="str">
        <f>IF(N55-O55=2, "1",IF(N55-O55=1, "1",IF(N55-O55=-1,"0","0")))</f>
        <v>0</v>
      </c>
      <c r="BS55" s="295" t="str">
        <f>IF(R55-S55=2, "1",IF(R55-S55=1, "1",IF(R55-S55=-1,"0","0")))</f>
        <v>1</v>
      </c>
      <c r="BT55" s="426" t="str">
        <f>IF(V55-W55=2, "1",IF(V55-W55=1, "1",IF(V55-W55=-1,"0","0")))</f>
        <v>0</v>
      </c>
      <c r="BU55" s="295" t="str">
        <f>IF(Z55-AA55=2, "1",IF(Z55-AA55=1, "1",IF(Z55-AA55=-1,"0","0")))</f>
        <v>1</v>
      </c>
      <c r="BV55" s="295" t="str">
        <f>IF(AD55-AE55=2, "1",IF(AD55-AE55=1, "1",IF(AD55-AE55=-1,"0","0")))</f>
        <v>1</v>
      </c>
      <c r="BW55" s="295" t="str">
        <f>IF(AH55-AI55=2, "1",IF(AH55-AI55=1, "1",IF(AH55-AI55=-1,"0","0")))</f>
        <v>1</v>
      </c>
      <c r="BX55" s="295" t="str">
        <f>IF(AL55-AM55=2, "1",IF(AL55-AM55=1, "1",IF(AL55-AM55=-1,"0","0")))</f>
        <v>0</v>
      </c>
    </row>
    <row r="56" spans="1:76" ht="12" customHeight="1" thickTop="1" thickBot="1" x14ac:dyDescent="0.3">
      <c r="A56" s="168" t="s">
        <v>90</v>
      </c>
      <c r="B56" s="306"/>
      <c r="C56" s="307"/>
      <c r="D56" s="39">
        <f>U44</f>
        <v>26</v>
      </c>
      <c r="E56" s="40">
        <f>T44</f>
        <v>28</v>
      </c>
      <c r="F56" s="343"/>
      <c r="G56" s="344"/>
      <c r="H56" s="87">
        <f>U47</f>
        <v>21</v>
      </c>
      <c r="I56" s="40">
        <f>T47</f>
        <v>19</v>
      </c>
      <c r="J56" s="343"/>
      <c r="K56" s="344"/>
      <c r="L56" s="87">
        <f>U50</f>
        <v>12</v>
      </c>
      <c r="M56" s="40">
        <f>T50</f>
        <v>21</v>
      </c>
      <c r="N56" s="343"/>
      <c r="O56" s="344"/>
      <c r="P56" s="87">
        <f>U53</f>
        <v>21</v>
      </c>
      <c r="Q56" s="40">
        <f>T53</f>
        <v>18</v>
      </c>
      <c r="R56" s="343"/>
      <c r="S56" s="344"/>
      <c r="T56" s="421"/>
      <c r="U56" s="421"/>
      <c r="V56" s="421"/>
      <c r="W56" s="421"/>
      <c r="X56" s="181">
        <v>21</v>
      </c>
      <c r="Y56" s="182">
        <v>18</v>
      </c>
      <c r="Z56" s="341"/>
      <c r="AA56" s="342"/>
      <c r="AB56" s="181">
        <v>22</v>
      </c>
      <c r="AC56" s="182">
        <v>20</v>
      </c>
      <c r="AD56" s="341"/>
      <c r="AE56" s="342"/>
      <c r="AF56" s="181">
        <v>21</v>
      </c>
      <c r="AG56" s="182">
        <v>12</v>
      </c>
      <c r="AH56" s="341"/>
      <c r="AI56" s="342"/>
      <c r="AJ56" s="87"/>
      <c r="AK56" s="40"/>
      <c r="AL56" s="343"/>
      <c r="AM56" s="344"/>
      <c r="AN56" s="255"/>
      <c r="AO56" s="427"/>
      <c r="AP56" s="428"/>
      <c r="AQ56" s="279"/>
      <c r="AR56" s="427"/>
      <c r="AS56" s="428"/>
      <c r="AT56" s="279"/>
      <c r="AU56" s="427"/>
      <c r="AV56" s="428"/>
      <c r="AW56" s="255"/>
      <c r="AX56" s="6"/>
      <c r="AY56" s="422"/>
      <c r="AZ56" s="422"/>
      <c r="BA56" s="422"/>
      <c r="BB56" s="422"/>
      <c r="BC56" s="423"/>
      <c r="BD56" s="423"/>
      <c r="BE56" s="18"/>
      <c r="BF56" s="412"/>
      <c r="BG56" s="413"/>
      <c r="BH56" s="414"/>
      <c r="BI56" s="415"/>
      <c r="BJ56" s="415"/>
      <c r="BK56" s="415"/>
      <c r="BL56" s="165"/>
      <c r="BM56" s="424"/>
      <c r="BN56" s="424"/>
      <c r="BO56" s="424"/>
      <c r="BP56" s="295"/>
      <c r="BQ56" s="295"/>
      <c r="BR56" s="295"/>
      <c r="BS56" s="295"/>
      <c r="BT56" s="426"/>
      <c r="BU56" s="295"/>
      <c r="BV56" s="295"/>
      <c r="BW56" s="295"/>
      <c r="BX56" s="295"/>
    </row>
    <row r="57" spans="1:76" ht="12" customHeight="1" thickTop="1" thickBot="1" x14ac:dyDescent="0.3">
      <c r="A57" s="169" t="s">
        <v>91</v>
      </c>
      <c r="B57" s="306"/>
      <c r="C57" s="307"/>
      <c r="D57" s="41">
        <f>U45</f>
        <v>21</v>
      </c>
      <c r="E57" s="42">
        <f>T45</f>
        <v>12</v>
      </c>
      <c r="F57" s="343"/>
      <c r="G57" s="344"/>
      <c r="H57" s="88">
        <f>U48</f>
        <v>21</v>
      </c>
      <c r="I57" s="89">
        <f>T48</f>
        <v>15</v>
      </c>
      <c r="J57" s="343"/>
      <c r="K57" s="344"/>
      <c r="L57" s="119">
        <f>U51</f>
        <v>15</v>
      </c>
      <c r="M57" s="42">
        <f>T51</f>
        <v>21</v>
      </c>
      <c r="N57" s="343"/>
      <c r="O57" s="344"/>
      <c r="P57" s="88">
        <f>U54</f>
        <v>0</v>
      </c>
      <c r="Q57" s="89">
        <f>T54</f>
        <v>0</v>
      </c>
      <c r="R57" s="343"/>
      <c r="S57" s="344"/>
      <c r="T57" s="421"/>
      <c r="U57" s="421"/>
      <c r="V57" s="421"/>
      <c r="W57" s="421"/>
      <c r="X57" s="183">
        <v>22</v>
      </c>
      <c r="Y57" s="184">
        <v>20</v>
      </c>
      <c r="Z57" s="341"/>
      <c r="AA57" s="342"/>
      <c r="AB57" s="183">
        <v>24</v>
      </c>
      <c r="AC57" s="184">
        <v>22</v>
      </c>
      <c r="AD57" s="341"/>
      <c r="AE57" s="342"/>
      <c r="AF57" s="183"/>
      <c r="AG57" s="184"/>
      <c r="AH57" s="341"/>
      <c r="AI57" s="342"/>
      <c r="AJ57" s="119"/>
      <c r="AK57" s="42"/>
      <c r="AL57" s="343"/>
      <c r="AM57" s="344"/>
      <c r="AN57" s="255"/>
      <c r="AO57" s="427"/>
      <c r="AP57" s="428"/>
      <c r="AQ57" s="279"/>
      <c r="AR57" s="427"/>
      <c r="AS57" s="428"/>
      <c r="AT57" s="279"/>
      <c r="AU57" s="427"/>
      <c r="AV57" s="428"/>
      <c r="AW57" s="255"/>
      <c r="AX57" s="6"/>
      <c r="AY57" s="422"/>
      <c r="AZ57" s="422"/>
      <c r="BA57" s="422"/>
      <c r="BB57" s="422"/>
      <c r="BC57" s="423"/>
      <c r="BD57" s="423"/>
      <c r="BE57" s="18"/>
      <c r="BF57" s="412"/>
      <c r="BG57" s="413"/>
      <c r="BH57" s="414"/>
      <c r="BI57" s="415"/>
      <c r="BJ57" s="415"/>
      <c r="BK57" s="415"/>
      <c r="BL57" s="165"/>
      <c r="BM57" s="424"/>
      <c r="BN57" s="424"/>
      <c r="BO57" s="424"/>
      <c r="BP57" s="295"/>
      <c r="BQ57" s="295"/>
      <c r="BR57" s="295"/>
      <c r="BS57" s="295"/>
      <c r="BT57" s="426"/>
      <c r="BU57" s="295"/>
      <c r="BV57" s="295"/>
      <c r="BW57" s="295"/>
      <c r="BX57" s="295"/>
    </row>
    <row r="58" spans="1:76" ht="12" customHeight="1" thickTop="1" thickBot="1" x14ac:dyDescent="0.3">
      <c r="A58" s="167" t="s">
        <v>89</v>
      </c>
      <c r="B58" s="306" t="s">
        <v>17</v>
      </c>
      <c r="C58" s="307" t="s">
        <v>28</v>
      </c>
      <c r="D58" s="43">
        <f>Y43</f>
        <v>21</v>
      </c>
      <c r="E58" s="44">
        <f>X43</f>
        <v>7</v>
      </c>
      <c r="F58" s="339">
        <f>AA43</f>
        <v>2</v>
      </c>
      <c r="G58" s="340">
        <f>Z43</f>
        <v>0</v>
      </c>
      <c r="H58" s="90">
        <f>Y46</f>
        <v>21</v>
      </c>
      <c r="I58" s="44">
        <f>X46</f>
        <v>14</v>
      </c>
      <c r="J58" s="339">
        <f>AA46</f>
        <v>2</v>
      </c>
      <c r="K58" s="340">
        <f>Z46</f>
        <v>0</v>
      </c>
      <c r="L58" s="43">
        <f>Y49</f>
        <v>22</v>
      </c>
      <c r="M58" s="44">
        <f>X49</f>
        <v>24</v>
      </c>
      <c r="N58" s="339">
        <f>AA49</f>
        <v>0</v>
      </c>
      <c r="O58" s="340">
        <f>Z49</f>
        <v>2</v>
      </c>
      <c r="P58" s="90">
        <f>Y52</f>
        <v>18</v>
      </c>
      <c r="Q58" s="44">
        <f>X52</f>
        <v>21</v>
      </c>
      <c r="R58" s="339">
        <f>AA52</f>
        <v>0</v>
      </c>
      <c r="S58" s="340">
        <f>Z52</f>
        <v>2</v>
      </c>
      <c r="T58" s="43">
        <f>Y55</f>
        <v>21</v>
      </c>
      <c r="U58" s="44">
        <f>X55</f>
        <v>15</v>
      </c>
      <c r="V58" s="339">
        <f>AA55</f>
        <v>1</v>
      </c>
      <c r="W58" s="340">
        <f>Z55</f>
        <v>2</v>
      </c>
      <c r="X58" s="421" t="s">
        <v>96</v>
      </c>
      <c r="Y58" s="421"/>
      <c r="Z58" s="421"/>
      <c r="AA58" s="421"/>
      <c r="AB58" s="173">
        <v>21</v>
      </c>
      <c r="AC58" s="174">
        <v>16</v>
      </c>
      <c r="AD58" s="337">
        <v>2</v>
      </c>
      <c r="AE58" s="338">
        <v>0</v>
      </c>
      <c r="AF58" s="173">
        <v>21</v>
      </c>
      <c r="AG58" s="174">
        <v>9</v>
      </c>
      <c r="AH58" s="337">
        <v>2</v>
      </c>
      <c r="AI58" s="338">
        <v>0</v>
      </c>
      <c r="AJ58" s="185"/>
      <c r="AK58" s="186"/>
      <c r="AL58" s="335"/>
      <c r="AM58" s="336"/>
      <c r="AN58" s="255"/>
      <c r="AO58" s="427">
        <f>BM58</f>
        <v>4</v>
      </c>
      <c r="AP58" s="428"/>
      <c r="AQ58" s="279"/>
      <c r="AR58" s="427">
        <f>BF58</f>
        <v>3</v>
      </c>
      <c r="AS58" s="428"/>
      <c r="AT58" s="279"/>
      <c r="AU58" s="427">
        <f>BC58</f>
        <v>54</v>
      </c>
      <c r="AV58" s="428"/>
      <c r="AW58" s="255"/>
      <c r="AX58" s="6"/>
      <c r="AY58" s="422">
        <f>SUM(H58:H60,L58:L60,P58:P60,T58:T60,D58:D60,AB58:AB60,AF58:AF60,AJ58:AJ60)</f>
        <v>294</v>
      </c>
      <c r="AZ58" s="422"/>
      <c r="BA58" s="422">
        <f>SUM(I58:I60,M58:M60,Q58:Q60,U58:U60,E58:E60,AC58:AC60,AG58:AG60,AK58:AK60)</f>
        <v>240</v>
      </c>
      <c r="BB58" s="422"/>
      <c r="BC58" s="423">
        <f>AY58-BA58</f>
        <v>54</v>
      </c>
      <c r="BD58" s="423"/>
      <c r="BE58" s="18"/>
      <c r="BF58" s="412">
        <f t="shared" ref="BF58" si="12">BH58-BJ58</f>
        <v>3</v>
      </c>
      <c r="BG58" s="413"/>
      <c r="BH58" s="414">
        <f>J58+N58+R58+V58+F58+AD58+AH58+AL58</f>
        <v>9</v>
      </c>
      <c r="BI58" s="415"/>
      <c r="BJ58" s="415">
        <f>K58+O58+S58+W58+G58+AE58+AI58+AM58</f>
        <v>6</v>
      </c>
      <c r="BK58" s="415"/>
      <c r="BL58" s="165"/>
      <c r="BM58" s="424">
        <f>BP58+BQ58+BR58+BS58+BT58+BU58+BV58+BW58+BX58</f>
        <v>4</v>
      </c>
      <c r="BN58" s="424"/>
      <c r="BO58" s="424"/>
      <c r="BP58" s="295" t="str">
        <f>IF(F58-G58=2, "1",IF(F58-G58=1, "1",IF(F58-G58=-1,"0","0")))</f>
        <v>1</v>
      </c>
      <c r="BQ58" s="295" t="str">
        <f>IF(J58-K58=2, "1",IF(J58-K58=1, "1",IF(J58-K58=-1,"0","0")))</f>
        <v>1</v>
      </c>
      <c r="BR58" s="295" t="str">
        <f>IF(N58-O58=2, "1",IF(N58-O58=1, "1",IF(N58-O58=-1,"0","0")))</f>
        <v>0</v>
      </c>
      <c r="BS58" s="295" t="str">
        <f>IF(R58-S58=2, "1",IF(R58-S58=1, "1",IF(R58-S58=-1,"0","0")))</f>
        <v>0</v>
      </c>
      <c r="BT58" s="295" t="str">
        <f>IF(V58-W58=2, "1",IF(V58-W58=1, "1",IF(V58-W58=-1,"0","0")))</f>
        <v>0</v>
      </c>
      <c r="BU58" s="426" t="str">
        <f>IF(Z58-AA58=2, "1",IF(Z58-AA58=1, "1",IF(Z58-AA58=-1,"0","0")))</f>
        <v>0</v>
      </c>
      <c r="BV58" s="295" t="str">
        <f>IF(AD58-AE58=2, "1",IF(AD58-AE58=1, "1",IF(AD58-AE58=-1,"0","0")))</f>
        <v>1</v>
      </c>
      <c r="BW58" s="295" t="str">
        <f>IF(AH58-AI58=2, "1",IF(AH58-AI58=1, "1",IF(AH58-AI58=-1,"0","0")))</f>
        <v>1</v>
      </c>
      <c r="BX58" s="295" t="str">
        <f>IF(AL58-AM58=2, "1",IF(AL58-AM58=1, "1",IF(AL58-AM58=-1,"0","0")))</f>
        <v>0</v>
      </c>
    </row>
    <row r="59" spans="1:76" ht="12" customHeight="1" thickTop="1" thickBot="1" x14ac:dyDescent="0.3">
      <c r="A59" s="168" t="s">
        <v>90</v>
      </c>
      <c r="B59" s="306"/>
      <c r="C59" s="307"/>
      <c r="D59" s="45">
        <f>Y44</f>
        <v>21</v>
      </c>
      <c r="E59" s="46">
        <f>X44</f>
        <v>9</v>
      </c>
      <c r="F59" s="339"/>
      <c r="G59" s="340"/>
      <c r="H59" s="91">
        <f>Y47</f>
        <v>21</v>
      </c>
      <c r="I59" s="46">
        <f>X47</f>
        <v>10</v>
      </c>
      <c r="J59" s="339"/>
      <c r="K59" s="340"/>
      <c r="L59" s="45">
        <f>Y50</f>
        <v>10</v>
      </c>
      <c r="M59" s="46">
        <f>X50</f>
        <v>21</v>
      </c>
      <c r="N59" s="339"/>
      <c r="O59" s="340"/>
      <c r="P59" s="91">
        <f>Y53</f>
        <v>17</v>
      </c>
      <c r="Q59" s="46">
        <f>X53</f>
        <v>21</v>
      </c>
      <c r="R59" s="339"/>
      <c r="S59" s="340"/>
      <c r="T59" s="45">
        <f>Y56</f>
        <v>18</v>
      </c>
      <c r="U59" s="46">
        <f>X56</f>
        <v>21</v>
      </c>
      <c r="V59" s="339"/>
      <c r="W59" s="340"/>
      <c r="X59" s="421"/>
      <c r="Y59" s="421"/>
      <c r="Z59" s="421"/>
      <c r="AA59" s="421"/>
      <c r="AB59" s="175">
        <v>21</v>
      </c>
      <c r="AC59" s="176">
        <v>18</v>
      </c>
      <c r="AD59" s="337"/>
      <c r="AE59" s="338"/>
      <c r="AF59" s="175">
        <v>21</v>
      </c>
      <c r="AG59" s="176">
        <v>12</v>
      </c>
      <c r="AH59" s="337"/>
      <c r="AI59" s="338"/>
      <c r="AJ59" s="187"/>
      <c r="AK59" s="188"/>
      <c r="AL59" s="335"/>
      <c r="AM59" s="336"/>
      <c r="AN59" s="255"/>
      <c r="AO59" s="427"/>
      <c r="AP59" s="428"/>
      <c r="AQ59" s="279"/>
      <c r="AR59" s="427"/>
      <c r="AS59" s="428"/>
      <c r="AT59" s="279"/>
      <c r="AU59" s="427"/>
      <c r="AV59" s="428"/>
      <c r="AW59" s="255"/>
      <c r="AX59" s="6"/>
      <c r="AY59" s="422"/>
      <c r="AZ59" s="422"/>
      <c r="BA59" s="422"/>
      <c r="BB59" s="422"/>
      <c r="BC59" s="423"/>
      <c r="BD59" s="423"/>
      <c r="BE59" s="18"/>
      <c r="BF59" s="412"/>
      <c r="BG59" s="413"/>
      <c r="BH59" s="414"/>
      <c r="BI59" s="415"/>
      <c r="BJ59" s="415"/>
      <c r="BK59" s="415"/>
      <c r="BL59" s="165"/>
      <c r="BM59" s="424"/>
      <c r="BN59" s="424"/>
      <c r="BO59" s="424"/>
      <c r="BP59" s="295"/>
      <c r="BQ59" s="295"/>
      <c r="BR59" s="295"/>
      <c r="BS59" s="295"/>
      <c r="BT59" s="295"/>
      <c r="BU59" s="426"/>
      <c r="BV59" s="295"/>
      <c r="BW59" s="295"/>
      <c r="BX59" s="295"/>
    </row>
    <row r="60" spans="1:76" ht="12" customHeight="1" thickTop="1" thickBot="1" x14ac:dyDescent="0.3">
      <c r="A60" s="169" t="s">
        <v>91</v>
      </c>
      <c r="B60" s="306"/>
      <c r="C60" s="307"/>
      <c r="D60" s="47">
        <f>Y45</f>
        <v>0</v>
      </c>
      <c r="E60" s="48">
        <f>X45</f>
        <v>0</v>
      </c>
      <c r="F60" s="339"/>
      <c r="G60" s="340"/>
      <c r="H60" s="92">
        <f>Y48</f>
        <v>0</v>
      </c>
      <c r="I60" s="48">
        <f>X48</f>
        <v>0</v>
      </c>
      <c r="J60" s="339"/>
      <c r="K60" s="340"/>
      <c r="L60" s="47">
        <f>Y51</f>
        <v>0</v>
      </c>
      <c r="M60" s="48">
        <f>X51</f>
        <v>0</v>
      </c>
      <c r="N60" s="339"/>
      <c r="O60" s="340"/>
      <c r="P60" s="135">
        <f>Y54</f>
        <v>0</v>
      </c>
      <c r="Q60" s="136">
        <f>X54</f>
        <v>0</v>
      </c>
      <c r="R60" s="339"/>
      <c r="S60" s="340"/>
      <c r="T60" s="47">
        <f>Y57</f>
        <v>20</v>
      </c>
      <c r="U60" s="48">
        <f>X57</f>
        <v>22</v>
      </c>
      <c r="V60" s="339"/>
      <c r="W60" s="340"/>
      <c r="X60" s="421"/>
      <c r="Y60" s="421"/>
      <c r="Z60" s="421"/>
      <c r="AA60" s="421"/>
      <c r="AB60" s="177"/>
      <c r="AC60" s="178"/>
      <c r="AD60" s="337"/>
      <c r="AE60" s="338"/>
      <c r="AF60" s="177"/>
      <c r="AG60" s="178"/>
      <c r="AH60" s="337"/>
      <c r="AI60" s="338"/>
      <c r="AJ60" s="189"/>
      <c r="AK60" s="190"/>
      <c r="AL60" s="335"/>
      <c r="AM60" s="336"/>
      <c r="AN60" s="255"/>
      <c r="AO60" s="427"/>
      <c r="AP60" s="428"/>
      <c r="AQ60" s="279"/>
      <c r="AR60" s="427"/>
      <c r="AS60" s="428"/>
      <c r="AT60" s="279"/>
      <c r="AU60" s="427"/>
      <c r="AV60" s="428"/>
      <c r="AW60" s="255"/>
      <c r="AX60" s="6"/>
      <c r="AY60" s="422"/>
      <c r="AZ60" s="422"/>
      <c r="BA60" s="422"/>
      <c r="BB60" s="422"/>
      <c r="BC60" s="423"/>
      <c r="BD60" s="423"/>
      <c r="BE60" s="18"/>
      <c r="BF60" s="412"/>
      <c r="BG60" s="413"/>
      <c r="BH60" s="414"/>
      <c r="BI60" s="415"/>
      <c r="BJ60" s="415"/>
      <c r="BK60" s="415"/>
      <c r="BL60" s="165"/>
      <c r="BM60" s="424"/>
      <c r="BN60" s="424"/>
      <c r="BO60" s="424"/>
      <c r="BP60" s="295"/>
      <c r="BQ60" s="295"/>
      <c r="BR60" s="295"/>
      <c r="BS60" s="295"/>
      <c r="BT60" s="295"/>
      <c r="BU60" s="426"/>
      <c r="BV60" s="295"/>
      <c r="BW60" s="295"/>
      <c r="BX60" s="295"/>
    </row>
    <row r="61" spans="1:76" ht="12" customHeight="1" thickTop="1" thickBot="1" x14ac:dyDescent="0.3">
      <c r="A61" s="167" t="s">
        <v>89</v>
      </c>
      <c r="B61" s="306" t="s">
        <v>19</v>
      </c>
      <c r="C61" s="307" t="s">
        <v>48</v>
      </c>
      <c r="D61" s="49">
        <f>AC43</f>
        <v>21</v>
      </c>
      <c r="E61" s="50">
        <f>AB43</f>
        <v>8</v>
      </c>
      <c r="F61" s="333">
        <f>AE43</f>
        <v>2</v>
      </c>
      <c r="G61" s="334">
        <f>AD43</f>
        <v>0</v>
      </c>
      <c r="H61" s="93">
        <f>AC46</f>
        <v>21</v>
      </c>
      <c r="I61" s="94">
        <f>AB46</f>
        <v>0</v>
      </c>
      <c r="J61" s="333">
        <f>AE46</f>
        <v>2</v>
      </c>
      <c r="K61" s="334">
        <f>AD46</f>
        <v>0</v>
      </c>
      <c r="L61" s="120">
        <f>AC49</f>
        <v>18</v>
      </c>
      <c r="M61" s="50">
        <f>AB49</f>
        <v>21</v>
      </c>
      <c r="N61" s="333">
        <f>AE49</f>
        <v>0</v>
      </c>
      <c r="O61" s="334">
        <f>AD49</f>
        <v>2</v>
      </c>
      <c r="P61" s="120">
        <f>AC52</f>
        <v>18</v>
      </c>
      <c r="Q61" s="50">
        <f>AB52</f>
        <v>21</v>
      </c>
      <c r="R61" s="333">
        <f>AE52</f>
        <v>2</v>
      </c>
      <c r="S61" s="334">
        <f>AD52</f>
        <v>1</v>
      </c>
      <c r="T61" s="49">
        <f>AC55</f>
        <v>21</v>
      </c>
      <c r="U61" s="50">
        <f>AB55</f>
        <v>19</v>
      </c>
      <c r="V61" s="333">
        <f>AE55</f>
        <v>1</v>
      </c>
      <c r="W61" s="334">
        <f>AD55</f>
        <v>2</v>
      </c>
      <c r="X61" s="120">
        <f>AC58</f>
        <v>16</v>
      </c>
      <c r="Y61" s="50">
        <f>AB58</f>
        <v>21</v>
      </c>
      <c r="Z61" s="333">
        <f>AE58</f>
        <v>0</v>
      </c>
      <c r="AA61" s="334">
        <f>AD58</f>
        <v>2</v>
      </c>
      <c r="AB61" s="421" t="s">
        <v>96</v>
      </c>
      <c r="AC61" s="421"/>
      <c r="AD61" s="421"/>
      <c r="AE61" s="421"/>
      <c r="AF61" s="216">
        <v>21</v>
      </c>
      <c r="AG61" s="217">
        <v>8</v>
      </c>
      <c r="AH61" s="331">
        <v>2</v>
      </c>
      <c r="AI61" s="332">
        <v>0</v>
      </c>
      <c r="AJ61" s="120"/>
      <c r="AK61" s="50"/>
      <c r="AL61" s="333"/>
      <c r="AM61" s="334"/>
      <c r="AN61" s="255"/>
      <c r="AO61" s="427">
        <f>BM61</f>
        <v>4</v>
      </c>
      <c r="AP61" s="428"/>
      <c r="AQ61" s="279"/>
      <c r="AR61" s="427">
        <f>BF61</f>
        <v>2</v>
      </c>
      <c r="AS61" s="428"/>
      <c r="AT61" s="279"/>
      <c r="AU61" s="427">
        <f>BC61</f>
        <v>81</v>
      </c>
      <c r="AV61" s="428"/>
      <c r="AW61" s="255"/>
      <c r="AX61" s="6"/>
      <c r="AY61" s="422">
        <f>SUM(H61:H63,L61:L63,P61:P63,T61:T63,X61:X63,D61:D63,AF61:AF63,AJ61:AJ63)</f>
        <v>317</v>
      </c>
      <c r="AZ61" s="422"/>
      <c r="BA61" s="422">
        <f>SUM(I61:I63,M61:M63,Q61:Q63,U61:U63,Y61:Y63,E61:E63,AG61:AG63,AK61:AK63)</f>
        <v>236</v>
      </c>
      <c r="BB61" s="422"/>
      <c r="BC61" s="423">
        <f>AY61-BA61</f>
        <v>81</v>
      </c>
      <c r="BD61" s="423"/>
      <c r="BE61" s="18"/>
      <c r="BF61" s="412">
        <f t="shared" ref="BF61" si="13">BH61-BJ61</f>
        <v>2</v>
      </c>
      <c r="BG61" s="413"/>
      <c r="BH61" s="414">
        <f>J61+N61+R61+V61+Z61+F61+AH61+AL61</f>
        <v>9</v>
      </c>
      <c r="BI61" s="415"/>
      <c r="BJ61" s="415">
        <f>K61+O61+S61+W61+AA61+G61+AI61+AM61</f>
        <v>7</v>
      </c>
      <c r="BK61" s="415"/>
      <c r="BL61" s="165"/>
      <c r="BM61" s="424">
        <f>BP61+BQ61+BR61+BS61+BT61+BU61+BV61+BW61+BX61</f>
        <v>4</v>
      </c>
      <c r="BN61" s="424"/>
      <c r="BO61" s="424"/>
      <c r="BP61" s="295" t="str">
        <f>IF(F61-G61=2, "1",IF(F61-G61=1, "1",IF(F61-G61=-1,"0","0")))</f>
        <v>1</v>
      </c>
      <c r="BQ61" s="295" t="str">
        <f>IF(J61-K61=2, "1",IF(J61-K61=1, "1",IF(J61-K61=-1,"0","0")))</f>
        <v>1</v>
      </c>
      <c r="BR61" s="295" t="str">
        <f>IF(N61-O61=2, "1",IF(N61-O61=1, "1",IF(N61-O61=-1,"0","0")))</f>
        <v>0</v>
      </c>
      <c r="BS61" s="295" t="str">
        <f>IF(R61-S61=2, "1",IF(R61-S61=1, "1",IF(R61-S61=-1,"0","0")))</f>
        <v>1</v>
      </c>
      <c r="BT61" s="295" t="str">
        <f>IF(V61-W61=2, "1",IF(V61-W61=1, "1",IF(V61-W61=-1,"0","0")))</f>
        <v>0</v>
      </c>
      <c r="BU61" s="295" t="str">
        <f>IF(Z61-AA61=2, "1",IF(Z61-AA61=1, "1",IF(Z61-AA61=-1,"0","0")))</f>
        <v>0</v>
      </c>
      <c r="BV61" s="426" t="str">
        <f>IF(AD61-AE61=2, "1",IF(AD61-AE61=1, "1",IF(AD61-AE61=-1,"0","0")))</f>
        <v>0</v>
      </c>
      <c r="BW61" s="295" t="str">
        <f>IF(AH61-AI61=2, "1",IF(AH61-AI61=1, "1",IF(AH61-AI61=-1,"0","0")))</f>
        <v>1</v>
      </c>
      <c r="BX61" s="295" t="str">
        <f>IF(AL61-AM61=2, "1",IF(AL61-AM61=1, "1",IF(AL61-AM61=-1,"0","0")))</f>
        <v>0</v>
      </c>
    </row>
    <row r="62" spans="1:76" ht="12" customHeight="1" thickTop="1" thickBot="1" x14ac:dyDescent="0.3">
      <c r="A62" s="168" t="s">
        <v>90</v>
      </c>
      <c r="B62" s="306"/>
      <c r="C62" s="307"/>
      <c r="D62" s="51">
        <f>AC44</f>
        <v>21</v>
      </c>
      <c r="E62" s="52">
        <f>AB44</f>
        <v>10</v>
      </c>
      <c r="F62" s="333"/>
      <c r="G62" s="334"/>
      <c r="H62" s="95">
        <f>AC47</f>
        <v>21</v>
      </c>
      <c r="I62" s="52">
        <f>AB47</f>
        <v>0</v>
      </c>
      <c r="J62" s="333"/>
      <c r="K62" s="334"/>
      <c r="L62" s="95">
        <f>AC50</f>
        <v>16</v>
      </c>
      <c r="M62" s="52">
        <f>AB50</f>
        <v>21</v>
      </c>
      <c r="N62" s="333"/>
      <c r="O62" s="334"/>
      <c r="P62" s="95">
        <f>AC53</f>
        <v>21</v>
      </c>
      <c r="Q62" s="52">
        <f>AB53</f>
        <v>12</v>
      </c>
      <c r="R62" s="333"/>
      <c r="S62" s="334"/>
      <c r="T62" s="51">
        <f>AC56</f>
        <v>20</v>
      </c>
      <c r="U62" s="52">
        <f>AB56</f>
        <v>22</v>
      </c>
      <c r="V62" s="333"/>
      <c r="W62" s="334"/>
      <c r="X62" s="95">
        <f>AC59</f>
        <v>18</v>
      </c>
      <c r="Y62" s="52">
        <f>AB59</f>
        <v>21</v>
      </c>
      <c r="Z62" s="333"/>
      <c r="AA62" s="334"/>
      <c r="AB62" s="421"/>
      <c r="AC62" s="421"/>
      <c r="AD62" s="421"/>
      <c r="AE62" s="421"/>
      <c r="AF62" s="218">
        <v>21</v>
      </c>
      <c r="AG62" s="219">
        <v>16</v>
      </c>
      <c r="AH62" s="331"/>
      <c r="AI62" s="332"/>
      <c r="AJ62" s="95"/>
      <c r="AK62" s="52"/>
      <c r="AL62" s="333"/>
      <c r="AM62" s="334"/>
      <c r="AN62" s="255"/>
      <c r="AO62" s="427"/>
      <c r="AP62" s="428"/>
      <c r="AQ62" s="279"/>
      <c r="AR62" s="427"/>
      <c r="AS62" s="428"/>
      <c r="AT62" s="279"/>
      <c r="AU62" s="427"/>
      <c r="AV62" s="428"/>
      <c r="AW62" s="255"/>
      <c r="AX62" s="6"/>
      <c r="AY62" s="422"/>
      <c r="AZ62" s="422"/>
      <c r="BA62" s="422"/>
      <c r="BB62" s="422"/>
      <c r="BC62" s="423"/>
      <c r="BD62" s="423"/>
      <c r="BE62" s="18"/>
      <c r="BF62" s="412"/>
      <c r="BG62" s="413"/>
      <c r="BH62" s="414"/>
      <c r="BI62" s="415"/>
      <c r="BJ62" s="415"/>
      <c r="BK62" s="415"/>
      <c r="BL62" s="165"/>
      <c r="BM62" s="424"/>
      <c r="BN62" s="424"/>
      <c r="BO62" s="424"/>
      <c r="BP62" s="295"/>
      <c r="BQ62" s="295"/>
      <c r="BR62" s="295"/>
      <c r="BS62" s="295"/>
      <c r="BT62" s="295"/>
      <c r="BU62" s="295"/>
      <c r="BV62" s="426"/>
      <c r="BW62" s="295"/>
      <c r="BX62" s="295"/>
    </row>
    <row r="63" spans="1:76" ht="12" customHeight="1" thickTop="1" thickBot="1" x14ac:dyDescent="0.3">
      <c r="A63" s="169" t="s">
        <v>91</v>
      </c>
      <c r="B63" s="306"/>
      <c r="C63" s="307"/>
      <c r="D63" s="53">
        <f>AC45</f>
        <v>0</v>
      </c>
      <c r="E63" s="54">
        <f>AB45</f>
        <v>0</v>
      </c>
      <c r="F63" s="333"/>
      <c r="G63" s="334"/>
      <c r="H63" s="96">
        <f>AC48</f>
        <v>0</v>
      </c>
      <c r="I63" s="54">
        <f>AB48</f>
        <v>0</v>
      </c>
      <c r="J63" s="333"/>
      <c r="K63" s="334"/>
      <c r="L63" s="96">
        <f>AC51</f>
        <v>0</v>
      </c>
      <c r="M63" s="54">
        <f>AB51</f>
        <v>0</v>
      </c>
      <c r="N63" s="333"/>
      <c r="O63" s="334"/>
      <c r="P63" s="96">
        <f>AC54</f>
        <v>21</v>
      </c>
      <c r="Q63" s="54">
        <f>AB54</f>
        <v>12</v>
      </c>
      <c r="R63" s="333"/>
      <c r="S63" s="334"/>
      <c r="T63" s="53">
        <f>AC57</f>
        <v>22</v>
      </c>
      <c r="U63" s="54">
        <f>AB57</f>
        <v>24</v>
      </c>
      <c r="V63" s="333"/>
      <c r="W63" s="334"/>
      <c r="X63" s="96">
        <f>AC60</f>
        <v>0</v>
      </c>
      <c r="Y63" s="54">
        <f>AB60</f>
        <v>0</v>
      </c>
      <c r="Z63" s="333"/>
      <c r="AA63" s="334"/>
      <c r="AB63" s="421"/>
      <c r="AC63" s="421"/>
      <c r="AD63" s="421"/>
      <c r="AE63" s="421"/>
      <c r="AF63" s="220"/>
      <c r="AG63" s="221"/>
      <c r="AH63" s="331"/>
      <c r="AI63" s="332"/>
      <c r="AJ63" s="96"/>
      <c r="AK63" s="54"/>
      <c r="AL63" s="333"/>
      <c r="AM63" s="334"/>
      <c r="AN63" s="255"/>
      <c r="AO63" s="427"/>
      <c r="AP63" s="428"/>
      <c r="AQ63" s="279"/>
      <c r="AR63" s="427"/>
      <c r="AS63" s="428"/>
      <c r="AT63" s="279"/>
      <c r="AU63" s="427"/>
      <c r="AV63" s="428"/>
      <c r="AW63" s="255"/>
      <c r="AX63" s="6"/>
      <c r="AY63" s="422"/>
      <c r="AZ63" s="422"/>
      <c r="BA63" s="422"/>
      <c r="BB63" s="422"/>
      <c r="BC63" s="423"/>
      <c r="BD63" s="423"/>
      <c r="BE63" s="18"/>
      <c r="BF63" s="412"/>
      <c r="BG63" s="413"/>
      <c r="BH63" s="414"/>
      <c r="BI63" s="415"/>
      <c r="BJ63" s="415"/>
      <c r="BK63" s="415"/>
      <c r="BL63" s="165"/>
      <c r="BM63" s="424"/>
      <c r="BN63" s="424"/>
      <c r="BO63" s="424"/>
      <c r="BP63" s="295"/>
      <c r="BQ63" s="295"/>
      <c r="BR63" s="295"/>
      <c r="BS63" s="295"/>
      <c r="BT63" s="295"/>
      <c r="BU63" s="295"/>
      <c r="BV63" s="426"/>
      <c r="BW63" s="295"/>
      <c r="BX63" s="295"/>
    </row>
    <row r="64" spans="1:76" ht="12" customHeight="1" thickTop="1" thickBot="1" x14ac:dyDescent="0.3">
      <c r="A64" s="167" t="s">
        <v>89</v>
      </c>
      <c r="B64" s="306" t="s">
        <v>21</v>
      </c>
      <c r="C64" s="307" t="s">
        <v>134</v>
      </c>
      <c r="D64" s="55">
        <f>AG43</f>
        <v>21</v>
      </c>
      <c r="E64" s="56">
        <f>AF43</f>
        <v>19</v>
      </c>
      <c r="F64" s="329">
        <f>AI43</f>
        <v>2</v>
      </c>
      <c r="G64" s="330">
        <f>AH43</f>
        <v>0</v>
      </c>
      <c r="H64" s="97">
        <f>AG46</f>
        <v>21</v>
      </c>
      <c r="I64" s="56">
        <f>AF46</f>
        <v>18</v>
      </c>
      <c r="J64" s="329">
        <f>AI46</f>
        <v>2</v>
      </c>
      <c r="K64" s="330">
        <f>AH46</f>
        <v>0</v>
      </c>
      <c r="L64" s="97">
        <f>AG49</f>
        <v>17</v>
      </c>
      <c r="M64" s="56">
        <f>AF49</f>
        <v>21</v>
      </c>
      <c r="N64" s="329">
        <f>AI49</f>
        <v>1</v>
      </c>
      <c r="O64" s="330">
        <f>AH49</f>
        <v>2</v>
      </c>
      <c r="P64" s="137">
        <f>AG52</f>
        <v>21</v>
      </c>
      <c r="Q64" s="138">
        <f>AF52</f>
        <v>17</v>
      </c>
      <c r="R64" s="329">
        <f>AI52</f>
        <v>2</v>
      </c>
      <c r="S64" s="330">
        <f>AH52</f>
        <v>1</v>
      </c>
      <c r="T64" s="97">
        <f>AG55</f>
        <v>10</v>
      </c>
      <c r="U64" s="56">
        <f>AF55</f>
        <v>21</v>
      </c>
      <c r="V64" s="329">
        <f>AI55</f>
        <v>0</v>
      </c>
      <c r="W64" s="330">
        <f>AH55</f>
        <v>2</v>
      </c>
      <c r="X64" s="97">
        <f>AG58</f>
        <v>9</v>
      </c>
      <c r="Y64" s="56">
        <f>AF58</f>
        <v>21</v>
      </c>
      <c r="Z64" s="329">
        <f>AI58</f>
        <v>0</v>
      </c>
      <c r="AA64" s="330">
        <f>AH58</f>
        <v>2</v>
      </c>
      <c r="AB64" s="97">
        <f>AG61</f>
        <v>8</v>
      </c>
      <c r="AC64" s="56">
        <f>AF61</f>
        <v>21</v>
      </c>
      <c r="AD64" s="329">
        <f>AI61</f>
        <v>0</v>
      </c>
      <c r="AE64" s="330">
        <f>AH61</f>
        <v>2</v>
      </c>
      <c r="AF64" s="421" t="s">
        <v>96</v>
      </c>
      <c r="AG64" s="421"/>
      <c r="AH64" s="421"/>
      <c r="AI64" s="421"/>
      <c r="AJ64" s="97"/>
      <c r="AK64" s="56"/>
      <c r="AL64" s="329"/>
      <c r="AM64" s="330"/>
      <c r="AN64" s="255"/>
      <c r="AO64" s="427">
        <f>BM64</f>
        <v>3</v>
      </c>
      <c r="AP64" s="428"/>
      <c r="AQ64" s="279"/>
      <c r="AR64" s="427">
        <f>BF64</f>
        <v>-2</v>
      </c>
      <c r="AS64" s="428"/>
      <c r="AT64" s="279"/>
      <c r="AU64" s="427">
        <f>BC64</f>
        <v>-47</v>
      </c>
      <c r="AV64" s="428"/>
      <c r="AW64" s="255"/>
      <c r="AX64" s="6"/>
      <c r="AY64" s="422">
        <f>SUM(H64:H66,L64:L66,P64:P66,T64:T66,X64:X66,AB64:AB66,D64:D66,AJ64:AJ66)</f>
        <v>267</v>
      </c>
      <c r="AZ64" s="422"/>
      <c r="BA64" s="422">
        <f>SUM(I64:I66,M64:M66,Q64:Q66,U64:U66,Y64:Y66,AC64:AC66,E64:E66,AK64:AK66)</f>
        <v>314</v>
      </c>
      <c r="BB64" s="422"/>
      <c r="BC64" s="423">
        <f>AY64-BA64</f>
        <v>-47</v>
      </c>
      <c r="BD64" s="423"/>
      <c r="BE64" s="18"/>
      <c r="BF64" s="412">
        <f t="shared" ref="BF64" si="14">BH64-BJ64</f>
        <v>-2</v>
      </c>
      <c r="BG64" s="413"/>
      <c r="BH64" s="414">
        <f>J64+N64+R64+V64+Z64+AD64+F64+AL64</f>
        <v>7</v>
      </c>
      <c r="BI64" s="415"/>
      <c r="BJ64" s="415">
        <f>K64+O64+S64+W64+AA64+AE64+G64+AM64</f>
        <v>9</v>
      </c>
      <c r="BK64" s="415"/>
      <c r="BL64" s="165"/>
      <c r="BM64" s="424">
        <f>BP64+BQ64+BR64+BS64+BT64+BU64+BV64+BW64+BX64</f>
        <v>3</v>
      </c>
      <c r="BN64" s="424"/>
      <c r="BO64" s="424"/>
      <c r="BP64" s="295" t="str">
        <f>IF(F64-G64=2, "1",IF(F64-G64=1, "1",IF(F64-G64=-1,"0","0")))</f>
        <v>1</v>
      </c>
      <c r="BQ64" s="295" t="str">
        <f>IF(J64-K64=2, "1",IF(J64-K64=1, "1",IF(J64-K64=-1,"0","0")))</f>
        <v>1</v>
      </c>
      <c r="BR64" s="295" t="str">
        <f>IF(N64-O64=2, "1",IF(N64-O64=1, "1",IF(N64-O64=-1,"0","0")))</f>
        <v>0</v>
      </c>
      <c r="BS64" s="295" t="str">
        <f>IF(R64-S64=2, "1",IF(R64-S64=1, "1",IF(R64-S64=-1,"0","0")))</f>
        <v>1</v>
      </c>
      <c r="BT64" s="295" t="str">
        <f>IF(V64-W64=2, "1",IF(V64-W64=1, "1",IF(V64-W64=-1,"0","0")))</f>
        <v>0</v>
      </c>
      <c r="BU64" s="295" t="str">
        <f>IF(Z64-AA64=2, "1",IF(Z64-AA64=1, "1",IF(Z64-AA64=-1,"0","0")))</f>
        <v>0</v>
      </c>
      <c r="BV64" s="295" t="str">
        <f>IF(AD64-AE64=2, "1",IF(AD64-AE64=1, "1",IF(AD64-AE64=-1,"0","0")))</f>
        <v>0</v>
      </c>
      <c r="BW64" s="426" t="str">
        <f>IF(AH64-AI64=2, "1",IF(AH64-AI64=1, "1",IF(AH64-AI64=-1,"0","0")))</f>
        <v>0</v>
      </c>
      <c r="BX64" s="295" t="str">
        <f>IF(AL64-AM64=2, "1",IF(AL64-AM64=1, "1",IF(AL64-AM64=-1,"0","0")))</f>
        <v>0</v>
      </c>
    </row>
    <row r="65" spans="1:76" ht="12" customHeight="1" thickTop="1" thickBot="1" x14ac:dyDescent="0.3">
      <c r="A65" s="168" t="s">
        <v>90</v>
      </c>
      <c r="B65" s="306"/>
      <c r="C65" s="307"/>
      <c r="D65" s="57">
        <f>AG44</f>
        <v>21</v>
      </c>
      <c r="E65" s="58">
        <f>AF44</f>
        <v>17</v>
      </c>
      <c r="F65" s="329"/>
      <c r="G65" s="330"/>
      <c r="H65" s="98">
        <f>AG47</f>
        <v>21</v>
      </c>
      <c r="I65" s="58">
        <f>AF47</f>
        <v>16</v>
      </c>
      <c r="J65" s="329"/>
      <c r="K65" s="330"/>
      <c r="L65" s="98">
        <f>AG50</f>
        <v>23</v>
      </c>
      <c r="M65" s="58">
        <f>AF50</f>
        <v>21</v>
      </c>
      <c r="N65" s="329"/>
      <c r="O65" s="330"/>
      <c r="P65" s="98">
        <f>AG53</f>
        <v>17</v>
      </c>
      <c r="Q65" s="58">
        <f>AF53</f>
        <v>21</v>
      </c>
      <c r="R65" s="329"/>
      <c r="S65" s="330"/>
      <c r="T65" s="98">
        <f>AG56</f>
        <v>12</v>
      </c>
      <c r="U65" s="58">
        <f>AF56</f>
        <v>21</v>
      </c>
      <c r="V65" s="329"/>
      <c r="W65" s="330"/>
      <c r="X65" s="98">
        <f>AG59</f>
        <v>12</v>
      </c>
      <c r="Y65" s="58">
        <f>AF59</f>
        <v>21</v>
      </c>
      <c r="Z65" s="329"/>
      <c r="AA65" s="330"/>
      <c r="AB65" s="98">
        <f>AG62</f>
        <v>16</v>
      </c>
      <c r="AC65" s="58">
        <f>AF62</f>
        <v>21</v>
      </c>
      <c r="AD65" s="329"/>
      <c r="AE65" s="330"/>
      <c r="AF65" s="421"/>
      <c r="AG65" s="421"/>
      <c r="AH65" s="421"/>
      <c r="AI65" s="421"/>
      <c r="AJ65" s="98"/>
      <c r="AK65" s="58"/>
      <c r="AL65" s="329"/>
      <c r="AM65" s="330"/>
      <c r="AN65" s="255"/>
      <c r="AO65" s="427"/>
      <c r="AP65" s="428"/>
      <c r="AQ65" s="279"/>
      <c r="AR65" s="427"/>
      <c r="AS65" s="428"/>
      <c r="AT65" s="279"/>
      <c r="AU65" s="427"/>
      <c r="AV65" s="428"/>
      <c r="AW65" s="255"/>
      <c r="AX65" s="6"/>
      <c r="AY65" s="422"/>
      <c r="AZ65" s="422"/>
      <c r="BA65" s="422"/>
      <c r="BB65" s="422"/>
      <c r="BC65" s="423"/>
      <c r="BD65" s="423"/>
      <c r="BE65" s="18"/>
      <c r="BF65" s="412"/>
      <c r="BG65" s="413"/>
      <c r="BH65" s="414"/>
      <c r="BI65" s="415"/>
      <c r="BJ65" s="415"/>
      <c r="BK65" s="415"/>
      <c r="BL65" s="165"/>
      <c r="BM65" s="424"/>
      <c r="BN65" s="424"/>
      <c r="BO65" s="424"/>
      <c r="BP65" s="295"/>
      <c r="BQ65" s="295"/>
      <c r="BR65" s="295"/>
      <c r="BS65" s="295"/>
      <c r="BT65" s="295"/>
      <c r="BU65" s="295"/>
      <c r="BV65" s="295"/>
      <c r="BW65" s="426"/>
      <c r="BX65" s="295"/>
    </row>
    <row r="66" spans="1:76" ht="12" customHeight="1" thickTop="1" thickBot="1" x14ac:dyDescent="0.3">
      <c r="A66" s="169" t="s">
        <v>91</v>
      </c>
      <c r="B66" s="306"/>
      <c r="C66" s="307"/>
      <c r="D66" s="59">
        <f>AG45</f>
        <v>0</v>
      </c>
      <c r="E66" s="60">
        <f>AF45</f>
        <v>0</v>
      </c>
      <c r="F66" s="329"/>
      <c r="G66" s="330"/>
      <c r="H66" s="99">
        <f>AG48</f>
        <v>0</v>
      </c>
      <c r="I66" s="60">
        <f>AF48</f>
        <v>0</v>
      </c>
      <c r="J66" s="329"/>
      <c r="K66" s="330"/>
      <c r="L66" s="99">
        <f>AG51</f>
        <v>17</v>
      </c>
      <c r="M66" s="60">
        <f>AF51</f>
        <v>21</v>
      </c>
      <c r="N66" s="329"/>
      <c r="O66" s="330"/>
      <c r="P66" s="99">
        <f>AG54</f>
        <v>21</v>
      </c>
      <c r="Q66" s="60">
        <f>AF54</f>
        <v>17</v>
      </c>
      <c r="R66" s="329"/>
      <c r="S66" s="330"/>
      <c r="T66" s="99">
        <f>AG57</f>
        <v>0</v>
      </c>
      <c r="U66" s="60">
        <f>AF57</f>
        <v>0</v>
      </c>
      <c r="V66" s="329"/>
      <c r="W66" s="330"/>
      <c r="X66" s="99">
        <f>AG60</f>
        <v>0</v>
      </c>
      <c r="Y66" s="60">
        <f>AF60</f>
        <v>0</v>
      </c>
      <c r="Z66" s="329"/>
      <c r="AA66" s="330"/>
      <c r="AB66" s="99">
        <f>AG63</f>
        <v>0</v>
      </c>
      <c r="AC66" s="60">
        <f>AF63</f>
        <v>0</v>
      </c>
      <c r="AD66" s="329"/>
      <c r="AE66" s="330"/>
      <c r="AF66" s="421"/>
      <c r="AG66" s="421"/>
      <c r="AH66" s="421"/>
      <c r="AI66" s="421"/>
      <c r="AJ66" s="99"/>
      <c r="AK66" s="60"/>
      <c r="AL66" s="329"/>
      <c r="AM66" s="330"/>
      <c r="AN66" s="255"/>
      <c r="AO66" s="427"/>
      <c r="AP66" s="428"/>
      <c r="AQ66" s="279"/>
      <c r="AR66" s="427"/>
      <c r="AS66" s="428"/>
      <c r="AT66" s="279"/>
      <c r="AU66" s="427"/>
      <c r="AV66" s="428"/>
      <c r="AW66" s="255"/>
      <c r="AX66" s="6"/>
      <c r="AY66" s="422"/>
      <c r="AZ66" s="422"/>
      <c r="BA66" s="422"/>
      <c r="BB66" s="422"/>
      <c r="BC66" s="423"/>
      <c r="BD66" s="423"/>
      <c r="BE66" s="18"/>
      <c r="BF66" s="412"/>
      <c r="BG66" s="413"/>
      <c r="BH66" s="414"/>
      <c r="BI66" s="415"/>
      <c r="BJ66" s="415"/>
      <c r="BK66" s="415"/>
      <c r="BL66" s="165"/>
      <c r="BM66" s="424"/>
      <c r="BN66" s="424"/>
      <c r="BO66" s="424"/>
      <c r="BP66" s="295"/>
      <c r="BQ66" s="295"/>
      <c r="BR66" s="295"/>
      <c r="BS66" s="295"/>
      <c r="BT66" s="295"/>
      <c r="BU66" s="295"/>
      <c r="BV66" s="295"/>
      <c r="BW66" s="426"/>
      <c r="BX66" s="295"/>
    </row>
    <row r="67" spans="1:76" ht="12" customHeight="1" thickTop="1" thickBot="1" x14ac:dyDescent="0.3">
      <c r="A67" s="167" t="s">
        <v>89</v>
      </c>
      <c r="B67" s="306" t="s">
        <v>23</v>
      </c>
      <c r="C67" s="307"/>
      <c r="D67" s="61">
        <f>AK43</f>
        <v>0</v>
      </c>
      <c r="E67" s="62">
        <f>AJ43</f>
        <v>0</v>
      </c>
      <c r="F67" s="318">
        <f>AM43</f>
        <v>0</v>
      </c>
      <c r="G67" s="319">
        <f>AL43</f>
        <v>0</v>
      </c>
      <c r="H67" s="100">
        <f>AK46</f>
        <v>0</v>
      </c>
      <c r="I67" s="62">
        <f>AJ46</f>
        <v>0</v>
      </c>
      <c r="J67" s="318">
        <f>AM46</f>
        <v>0</v>
      </c>
      <c r="K67" s="319">
        <f>AL46</f>
        <v>0</v>
      </c>
      <c r="L67" s="100">
        <f>AK49</f>
        <v>0</v>
      </c>
      <c r="M67" s="62">
        <f>AJ49</f>
        <v>0</v>
      </c>
      <c r="N67" s="318">
        <f>AM49</f>
        <v>0</v>
      </c>
      <c r="O67" s="319">
        <f>AL49</f>
        <v>0</v>
      </c>
      <c r="P67" s="139">
        <f>AK52</f>
        <v>0</v>
      </c>
      <c r="Q67" s="140">
        <f>AJ52</f>
        <v>0</v>
      </c>
      <c r="R67" s="318">
        <f>AM52</f>
        <v>0</v>
      </c>
      <c r="S67" s="319">
        <f>AL52</f>
        <v>0</v>
      </c>
      <c r="T67" s="100">
        <f>AK55</f>
        <v>0</v>
      </c>
      <c r="U67" s="62">
        <f>AJ55</f>
        <v>0</v>
      </c>
      <c r="V67" s="318">
        <f>AM55</f>
        <v>0</v>
      </c>
      <c r="W67" s="319">
        <f>AL55</f>
        <v>0</v>
      </c>
      <c r="X67" s="100">
        <f>AK58</f>
        <v>0</v>
      </c>
      <c r="Y67" s="62">
        <f>AJ58</f>
        <v>0</v>
      </c>
      <c r="Z67" s="318">
        <f>AM58</f>
        <v>0</v>
      </c>
      <c r="AA67" s="319">
        <f>AL58</f>
        <v>0</v>
      </c>
      <c r="AB67" s="100">
        <f>AK61</f>
        <v>0</v>
      </c>
      <c r="AC67" s="62">
        <f>AJ61</f>
        <v>0</v>
      </c>
      <c r="AD67" s="318">
        <f>AM61</f>
        <v>0</v>
      </c>
      <c r="AE67" s="319">
        <f>AL61</f>
        <v>0</v>
      </c>
      <c r="AF67" s="100">
        <f>AK64</f>
        <v>0</v>
      </c>
      <c r="AG67" s="62">
        <f>AJ64</f>
        <v>0</v>
      </c>
      <c r="AH67" s="318">
        <f>AM64</f>
        <v>0</v>
      </c>
      <c r="AI67" s="319">
        <f>AL64</f>
        <v>0</v>
      </c>
      <c r="AJ67" s="421" t="s">
        <v>96</v>
      </c>
      <c r="AK67" s="421"/>
      <c r="AL67" s="421"/>
      <c r="AM67" s="421"/>
      <c r="AN67" s="254"/>
      <c r="AO67" s="427">
        <f>BM67</f>
        <v>0</v>
      </c>
      <c r="AP67" s="428"/>
      <c r="AQ67" s="280"/>
      <c r="AR67" s="427">
        <f>BF67</f>
        <v>0</v>
      </c>
      <c r="AS67" s="428"/>
      <c r="AT67" s="280"/>
      <c r="AU67" s="427">
        <f>BC67</f>
        <v>0</v>
      </c>
      <c r="AV67" s="428"/>
      <c r="AW67" s="254"/>
      <c r="AX67" s="6"/>
      <c r="AY67" s="422">
        <f>SUM(H67:H69,L67:L69,P67:P69,T67:T69,X67:X69,AB67:AB69,AF67:AF69,D67:D69)</f>
        <v>0</v>
      </c>
      <c r="AZ67" s="422"/>
      <c r="BA67" s="422">
        <f>SUM(I67:I69,M67:M69,Q67:Q69,U67:U69,Y67:Y69,AC67:AC69,AG67:AG69,E67:E69)</f>
        <v>0</v>
      </c>
      <c r="BB67" s="422"/>
      <c r="BC67" s="423">
        <f>AY67-BA67</f>
        <v>0</v>
      </c>
      <c r="BD67" s="423"/>
      <c r="BE67" s="18"/>
      <c r="BF67" s="412">
        <f t="shared" ref="BF67" si="15">BH67-BJ67</f>
        <v>0</v>
      </c>
      <c r="BG67" s="413"/>
      <c r="BH67" s="414">
        <f>J67+N67+R67+V67+Z67+AD67+AH67+F67</f>
        <v>0</v>
      </c>
      <c r="BI67" s="415"/>
      <c r="BJ67" s="415">
        <f>K67+O67+S67+W67+AA67+AE67+AI67+G67</f>
        <v>0</v>
      </c>
      <c r="BK67" s="415"/>
      <c r="BL67" s="165"/>
      <c r="BM67" s="424">
        <f>BP67+BQ67+BR67+BS67+BT67+BU67+BV67+BW67+BX67</f>
        <v>0</v>
      </c>
      <c r="BN67" s="424"/>
      <c r="BO67" s="424"/>
      <c r="BP67" s="295" t="str">
        <f>IF(F67-G67=2, "1",IF(F67-G67=1, "1",IF(F67-G67=-1,"0","0")))</f>
        <v>0</v>
      </c>
      <c r="BQ67" s="295" t="str">
        <f>IF(J67-K67=2, "1",IF(J67-K67=1, "1",IF(J67-K67=-1,"0","0")))</f>
        <v>0</v>
      </c>
      <c r="BR67" s="295" t="str">
        <f>IF(N67-O67=2, "1",IF(N67-O67=1, "1",IF(N67-O67=-1,"0","0")))</f>
        <v>0</v>
      </c>
      <c r="BS67" s="295" t="str">
        <f>IF(R67-S67=2, "1",IF(R67-S67=1, "1",IF(R67-S67=-1,"0","0")))</f>
        <v>0</v>
      </c>
      <c r="BT67" s="295" t="str">
        <f>IF(V67-W67=2, "1",IF(V67-W67=1, "1",IF(V67-W67=-1,"0","0")))</f>
        <v>0</v>
      </c>
      <c r="BU67" s="295" t="str">
        <f>IF(Z67-AA67=2, "1",IF(Z67-AA67=1, "1",IF(Z67-AA67=-1,"0","0")))</f>
        <v>0</v>
      </c>
      <c r="BV67" s="295" t="str">
        <f>IF(AD67-AE67=2, "1",IF(AD67-AE67=1, "1",IF(AD67-AE67=-1,"0","0")))</f>
        <v>0</v>
      </c>
      <c r="BW67" s="295" t="str">
        <f>IF(AH67-AI67=2, "1",IF(AH67-AI67=1, "1",IF(AH67-AI67=-1,"0","0")))</f>
        <v>0</v>
      </c>
      <c r="BX67" s="426" t="str">
        <f>IF(AL67-AM67=2, "1",IF(AL67-AM67=1, "1",IF(AL67-AM67=-1,"0","0")))</f>
        <v>0</v>
      </c>
    </row>
    <row r="68" spans="1:76" ht="12" customHeight="1" thickTop="1" thickBot="1" x14ac:dyDescent="0.3">
      <c r="A68" s="168" t="s">
        <v>90</v>
      </c>
      <c r="B68" s="306"/>
      <c r="C68" s="307"/>
      <c r="D68" s="63">
        <f>AK44</f>
        <v>0</v>
      </c>
      <c r="E68" s="64">
        <f>AJ44</f>
        <v>0</v>
      </c>
      <c r="F68" s="318"/>
      <c r="G68" s="319"/>
      <c r="H68" s="101">
        <f>AK47</f>
        <v>0</v>
      </c>
      <c r="I68" s="64">
        <f>AJ47</f>
        <v>0</v>
      </c>
      <c r="J68" s="318"/>
      <c r="K68" s="319"/>
      <c r="L68" s="101">
        <f>AK50</f>
        <v>0</v>
      </c>
      <c r="M68" s="64">
        <f>AJ50</f>
        <v>0</v>
      </c>
      <c r="N68" s="318"/>
      <c r="O68" s="319"/>
      <c r="P68" s="101">
        <f>AK53</f>
        <v>0</v>
      </c>
      <c r="Q68" s="64">
        <f>AJ53</f>
        <v>0</v>
      </c>
      <c r="R68" s="318"/>
      <c r="S68" s="319"/>
      <c r="T68" s="101">
        <f>AK56</f>
        <v>0</v>
      </c>
      <c r="U68" s="64">
        <f>AJ56</f>
        <v>0</v>
      </c>
      <c r="V68" s="318"/>
      <c r="W68" s="319"/>
      <c r="X68" s="101">
        <f>AK59</f>
        <v>0</v>
      </c>
      <c r="Y68" s="64">
        <f>AJ59</f>
        <v>0</v>
      </c>
      <c r="Z68" s="318"/>
      <c r="AA68" s="319"/>
      <c r="AB68" s="101">
        <f>AK62</f>
        <v>0</v>
      </c>
      <c r="AC68" s="64">
        <f>AJ62</f>
        <v>0</v>
      </c>
      <c r="AD68" s="318"/>
      <c r="AE68" s="319"/>
      <c r="AF68" s="101">
        <f>AK65</f>
        <v>0</v>
      </c>
      <c r="AG68" s="64">
        <f>AJ65</f>
        <v>0</v>
      </c>
      <c r="AH68" s="318"/>
      <c r="AI68" s="319"/>
      <c r="AJ68" s="421"/>
      <c r="AK68" s="421"/>
      <c r="AL68" s="421"/>
      <c r="AM68" s="421"/>
      <c r="AN68" s="254"/>
      <c r="AO68" s="427"/>
      <c r="AP68" s="428"/>
      <c r="AQ68" s="280"/>
      <c r="AR68" s="427"/>
      <c r="AS68" s="428"/>
      <c r="AT68" s="280"/>
      <c r="AU68" s="427"/>
      <c r="AV68" s="428"/>
      <c r="AW68" s="254"/>
      <c r="AX68" s="6"/>
      <c r="AY68" s="422"/>
      <c r="AZ68" s="422"/>
      <c r="BA68" s="422"/>
      <c r="BB68" s="422"/>
      <c r="BC68" s="423"/>
      <c r="BD68" s="423"/>
      <c r="BE68" s="18"/>
      <c r="BF68" s="412"/>
      <c r="BG68" s="413"/>
      <c r="BH68" s="414"/>
      <c r="BI68" s="415"/>
      <c r="BJ68" s="415"/>
      <c r="BK68" s="415"/>
      <c r="BL68" s="165"/>
      <c r="BM68" s="424"/>
      <c r="BN68" s="424"/>
      <c r="BO68" s="424"/>
      <c r="BP68" s="295"/>
      <c r="BQ68" s="295"/>
      <c r="BR68" s="295"/>
      <c r="BS68" s="295"/>
      <c r="BT68" s="295"/>
      <c r="BU68" s="295"/>
      <c r="BV68" s="295"/>
      <c r="BW68" s="295"/>
      <c r="BX68" s="426"/>
    </row>
    <row r="69" spans="1:76" ht="12.75" customHeight="1" thickTop="1" thickBot="1" x14ac:dyDescent="0.3">
      <c r="A69" s="169" t="s">
        <v>91</v>
      </c>
      <c r="B69" s="306"/>
      <c r="C69" s="307"/>
      <c r="D69" s="65">
        <f>AK45</f>
        <v>0</v>
      </c>
      <c r="E69" s="66">
        <f>AJ45</f>
        <v>0</v>
      </c>
      <c r="F69" s="318"/>
      <c r="G69" s="319"/>
      <c r="H69" s="102">
        <f>AK48</f>
        <v>0</v>
      </c>
      <c r="I69" s="66">
        <f>AJ48</f>
        <v>0</v>
      </c>
      <c r="J69" s="318"/>
      <c r="K69" s="319"/>
      <c r="L69" s="102">
        <f>AK51</f>
        <v>0</v>
      </c>
      <c r="M69" s="66">
        <f>AJ51</f>
        <v>0</v>
      </c>
      <c r="N69" s="318"/>
      <c r="O69" s="319"/>
      <c r="P69" s="102">
        <f>AK54</f>
        <v>0</v>
      </c>
      <c r="Q69" s="66">
        <f>AJ54</f>
        <v>0</v>
      </c>
      <c r="R69" s="318"/>
      <c r="S69" s="319"/>
      <c r="T69" s="102">
        <f>AK57</f>
        <v>0</v>
      </c>
      <c r="U69" s="66">
        <f>AJ57</f>
        <v>0</v>
      </c>
      <c r="V69" s="318"/>
      <c r="W69" s="319"/>
      <c r="X69" s="102">
        <f>AK60</f>
        <v>0</v>
      </c>
      <c r="Y69" s="66">
        <f>AJ60</f>
        <v>0</v>
      </c>
      <c r="Z69" s="318"/>
      <c r="AA69" s="319"/>
      <c r="AB69" s="102">
        <f>AK63</f>
        <v>0</v>
      </c>
      <c r="AC69" s="66">
        <f>AJ63</f>
        <v>0</v>
      </c>
      <c r="AD69" s="318"/>
      <c r="AE69" s="319"/>
      <c r="AF69" s="102">
        <f>AK66</f>
        <v>0</v>
      </c>
      <c r="AG69" s="66">
        <f>AJ66</f>
        <v>0</v>
      </c>
      <c r="AH69" s="318"/>
      <c r="AI69" s="319"/>
      <c r="AJ69" s="421"/>
      <c r="AK69" s="421"/>
      <c r="AL69" s="421"/>
      <c r="AM69" s="421"/>
      <c r="AN69" s="254"/>
      <c r="AO69" s="427"/>
      <c r="AP69" s="428"/>
      <c r="AQ69" s="280"/>
      <c r="AR69" s="427"/>
      <c r="AS69" s="428"/>
      <c r="AT69" s="280"/>
      <c r="AU69" s="427"/>
      <c r="AV69" s="428"/>
      <c r="AW69" s="254"/>
      <c r="AX69" s="6"/>
      <c r="AY69" s="422"/>
      <c r="AZ69" s="422"/>
      <c r="BA69" s="422"/>
      <c r="BB69" s="422"/>
      <c r="BC69" s="423"/>
      <c r="BD69" s="423"/>
      <c r="BE69" s="18"/>
      <c r="BF69" s="412"/>
      <c r="BG69" s="413"/>
      <c r="BH69" s="414"/>
      <c r="BI69" s="415"/>
      <c r="BJ69" s="415"/>
      <c r="BK69" s="415"/>
      <c r="BL69" s="165"/>
      <c r="BM69" s="424"/>
      <c r="BN69" s="424"/>
      <c r="BO69" s="424"/>
      <c r="BP69" s="295"/>
      <c r="BQ69" s="295"/>
      <c r="BR69" s="295"/>
      <c r="BS69" s="295"/>
      <c r="BT69" s="295"/>
      <c r="BU69" s="295"/>
      <c r="BV69" s="295"/>
      <c r="BW69" s="295"/>
      <c r="BX69" s="426"/>
    </row>
    <row r="70" spans="1:76" ht="12" customHeight="1" x14ac:dyDescent="0.25">
      <c r="A70" s="166"/>
      <c r="B70" s="1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531">
        <f>SUM(AY43:AZ69)</f>
        <v>2140</v>
      </c>
      <c r="AZ70" s="531"/>
      <c r="BA70" s="531">
        <f>SUM(BA43:BB69)</f>
        <v>2140</v>
      </c>
      <c r="BB70" s="531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1:76" ht="20.100000000000001" customHeight="1" x14ac:dyDescent="0.25">
      <c r="A71" s="411" t="s">
        <v>97</v>
      </c>
      <c r="B71" s="411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</row>
    <row r="72" spans="1:76" ht="9.9499999999999993" customHeight="1" thickBot="1" x14ac:dyDescent="0.3">
      <c r="A72" s="166"/>
      <c r="B72" s="10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</row>
    <row r="73" spans="1:76" s="14" customFormat="1" ht="20.100000000000001" customHeight="1" thickBot="1" x14ac:dyDescent="0.35">
      <c r="A73" s="378"/>
      <c r="B73" s="435" t="s">
        <v>83</v>
      </c>
      <c r="C73" s="435"/>
      <c r="D73" s="436" t="s">
        <v>82</v>
      </c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8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</row>
    <row r="74" spans="1:76" ht="9.9499999999999993" customHeight="1" thickTop="1" thickBot="1" x14ac:dyDescent="0.3">
      <c r="A74" s="378"/>
      <c r="B74" s="383" t="s">
        <v>0</v>
      </c>
      <c r="C74" s="439" t="s">
        <v>94</v>
      </c>
      <c r="D74" s="385" t="str">
        <f>C77</f>
        <v>Nowak Tomasz</v>
      </c>
      <c r="E74" s="385"/>
      <c r="F74" s="385"/>
      <c r="G74" s="385"/>
      <c r="H74" s="385" t="str">
        <f>C80</f>
        <v>Wolf Robert</v>
      </c>
      <c r="I74" s="385"/>
      <c r="J74" s="385"/>
      <c r="K74" s="385"/>
      <c r="L74" s="385" t="str">
        <f>C83</f>
        <v>Tomczak Jan</v>
      </c>
      <c r="M74" s="385"/>
      <c r="N74" s="385"/>
      <c r="O74" s="385"/>
      <c r="P74" s="385" t="str">
        <f>C86</f>
        <v>Tomczak Antoni</v>
      </c>
      <c r="Q74" s="385"/>
      <c r="R74" s="385"/>
      <c r="S74" s="385"/>
      <c r="T74" s="386" t="str">
        <f>C89</f>
        <v>Sobolelwski Michał</v>
      </c>
      <c r="U74" s="387"/>
      <c r="V74" s="387"/>
      <c r="W74" s="388"/>
      <c r="X74" s="385" t="str">
        <f>C92</f>
        <v>Trojanowski Piotr</v>
      </c>
      <c r="Y74" s="385"/>
      <c r="Z74" s="385"/>
      <c r="AA74" s="385"/>
      <c r="AB74" s="386" t="str">
        <f>C95</f>
        <v>Stapowicz Aleksander</v>
      </c>
      <c r="AC74" s="387"/>
      <c r="AD74" s="387"/>
      <c r="AE74" s="388"/>
      <c r="AF74" s="385" t="str">
        <f>C98</f>
        <v>Cysek Arkadiusz</v>
      </c>
      <c r="AG74" s="385"/>
      <c r="AH74" s="385"/>
      <c r="AI74" s="385"/>
      <c r="AJ74" s="386" t="str">
        <f>C101</f>
        <v>Wróblewski Szymon</v>
      </c>
      <c r="AK74" s="387"/>
      <c r="AL74" s="387"/>
      <c r="AM74" s="388"/>
      <c r="AN74" s="255"/>
      <c r="AO74" s="451" t="s">
        <v>88</v>
      </c>
      <c r="AP74" s="452"/>
      <c r="AQ74" s="275"/>
      <c r="AR74" s="451" t="s">
        <v>135</v>
      </c>
      <c r="AS74" s="452"/>
      <c r="AT74" s="275"/>
      <c r="AU74" s="451" t="s">
        <v>136</v>
      </c>
      <c r="AV74" s="452"/>
      <c r="AW74" s="275"/>
      <c r="AX74" s="202"/>
      <c r="AY74" s="440" t="s">
        <v>85</v>
      </c>
      <c r="AZ74" s="440"/>
      <c r="BA74" s="440" t="s">
        <v>86</v>
      </c>
      <c r="BB74" s="440"/>
      <c r="BC74" s="441" t="s">
        <v>87</v>
      </c>
      <c r="BD74" s="441"/>
      <c r="BE74" s="276"/>
      <c r="BF74" s="416" t="s">
        <v>118</v>
      </c>
      <c r="BG74" s="417"/>
      <c r="BH74" s="418" t="s">
        <v>116</v>
      </c>
      <c r="BI74" s="419"/>
      <c r="BJ74" s="420" t="s">
        <v>117</v>
      </c>
      <c r="BK74" s="420"/>
      <c r="BL74" s="166"/>
      <c r="BM74" s="425" t="s">
        <v>88</v>
      </c>
      <c r="BN74" s="425"/>
      <c r="BO74" s="425"/>
      <c r="BP74" s="426">
        <v>1</v>
      </c>
      <c r="BQ74" s="426">
        <v>2</v>
      </c>
      <c r="BR74" s="426">
        <v>3</v>
      </c>
      <c r="BS74" s="426">
        <v>4</v>
      </c>
      <c r="BT74" s="426">
        <v>5</v>
      </c>
      <c r="BU74" s="426">
        <v>6</v>
      </c>
      <c r="BV74" s="426">
        <v>7</v>
      </c>
      <c r="BW74" s="426">
        <v>8</v>
      </c>
      <c r="BX74" s="426">
        <v>9</v>
      </c>
    </row>
    <row r="75" spans="1:76" ht="9.9499999999999993" customHeight="1" thickTop="1" thickBot="1" x14ac:dyDescent="0.3">
      <c r="A75" s="378"/>
      <c r="B75" s="383"/>
      <c r="C75" s="439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9"/>
      <c r="U75" s="390"/>
      <c r="V75" s="390"/>
      <c r="W75" s="391"/>
      <c r="X75" s="385"/>
      <c r="Y75" s="385"/>
      <c r="Z75" s="385"/>
      <c r="AA75" s="385"/>
      <c r="AB75" s="389"/>
      <c r="AC75" s="390"/>
      <c r="AD75" s="390"/>
      <c r="AE75" s="391"/>
      <c r="AF75" s="385"/>
      <c r="AG75" s="385"/>
      <c r="AH75" s="385"/>
      <c r="AI75" s="385"/>
      <c r="AJ75" s="389"/>
      <c r="AK75" s="390"/>
      <c r="AL75" s="390"/>
      <c r="AM75" s="391"/>
      <c r="AN75" s="255"/>
      <c r="AO75" s="451"/>
      <c r="AP75" s="452"/>
      <c r="AQ75" s="275"/>
      <c r="AR75" s="451"/>
      <c r="AS75" s="452"/>
      <c r="AT75" s="275"/>
      <c r="AU75" s="451"/>
      <c r="AV75" s="452"/>
      <c r="AW75" s="275"/>
      <c r="AX75" s="202"/>
      <c r="AY75" s="440"/>
      <c r="AZ75" s="440"/>
      <c r="BA75" s="440"/>
      <c r="BB75" s="440"/>
      <c r="BC75" s="441"/>
      <c r="BD75" s="441"/>
      <c r="BE75" s="276"/>
      <c r="BF75" s="416"/>
      <c r="BG75" s="417"/>
      <c r="BH75" s="418"/>
      <c r="BI75" s="419"/>
      <c r="BJ75" s="420"/>
      <c r="BK75" s="420"/>
      <c r="BL75" s="166"/>
      <c r="BM75" s="425"/>
      <c r="BN75" s="425"/>
      <c r="BO75" s="425"/>
      <c r="BP75" s="426"/>
      <c r="BQ75" s="426"/>
      <c r="BR75" s="426"/>
      <c r="BS75" s="426"/>
      <c r="BT75" s="426"/>
      <c r="BU75" s="426"/>
      <c r="BV75" s="426"/>
      <c r="BW75" s="426"/>
      <c r="BX75" s="426"/>
    </row>
    <row r="76" spans="1:76" ht="9.9499999999999993" customHeight="1" thickTop="1" thickBot="1" x14ac:dyDescent="0.3">
      <c r="A76" s="378"/>
      <c r="B76" s="383"/>
      <c r="C76" s="439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92"/>
      <c r="U76" s="393"/>
      <c r="V76" s="393"/>
      <c r="W76" s="394"/>
      <c r="X76" s="385"/>
      <c r="Y76" s="385"/>
      <c r="Z76" s="385"/>
      <c r="AA76" s="385"/>
      <c r="AB76" s="392"/>
      <c r="AC76" s="393"/>
      <c r="AD76" s="393"/>
      <c r="AE76" s="394"/>
      <c r="AF76" s="385"/>
      <c r="AG76" s="385"/>
      <c r="AH76" s="385"/>
      <c r="AI76" s="385"/>
      <c r="AJ76" s="392"/>
      <c r="AK76" s="393"/>
      <c r="AL76" s="393"/>
      <c r="AM76" s="394"/>
      <c r="AN76" s="255"/>
      <c r="AO76" s="451"/>
      <c r="AP76" s="452"/>
      <c r="AQ76" s="275"/>
      <c r="AR76" s="451"/>
      <c r="AS76" s="452"/>
      <c r="AT76" s="275"/>
      <c r="AU76" s="451"/>
      <c r="AV76" s="452"/>
      <c r="AW76" s="275"/>
      <c r="AX76" s="202"/>
      <c r="AY76" s="440"/>
      <c r="AZ76" s="440"/>
      <c r="BA76" s="440"/>
      <c r="BB76" s="440"/>
      <c r="BC76" s="441"/>
      <c r="BD76" s="441"/>
      <c r="BE76" s="276"/>
      <c r="BF76" s="416"/>
      <c r="BG76" s="417"/>
      <c r="BH76" s="418"/>
      <c r="BI76" s="419"/>
      <c r="BJ76" s="420"/>
      <c r="BK76" s="420"/>
      <c r="BL76" s="166"/>
      <c r="BM76" s="425"/>
      <c r="BN76" s="425"/>
      <c r="BO76" s="425"/>
      <c r="BP76" s="426"/>
      <c r="BQ76" s="426"/>
      <c r="BR76" s="426"/>
      <c r="BS76" s="426"/>
      <c r="BT76" s="426"/>
      <c r="BU76" s="426"/>
      <c r="BV76" s="426"/>
      <c r="BW76" s="426"/>
      <c r="BX76" s="426"/>
    </row>
    <row r="77" spans="1:76" ht="12" customHeight="1" thickTop="1" thickBot="1" x14ac:dyDescent="0.3">
      <c r="A77" s="167" t="s">
        <v>89</v>
      </c>
      <c r="B77" s="306" t="s">
        <v>7</v>
      </c>
      <c r="C77" s="434" t="s">
        <v>63</v>
      </c>
      <c r="D77" s="421" t="s">
        <v>97</v>
      </c>
      <c r="E77" s="421"/>
      <c r="F77" s="421"/>
      <c r="G77" s="421"/>
      <c r="H77" s="191">
        <v>15</v>
      </c>
      <c r="I77" s="192">
        <v>21</v>
      </c>
      <c r="J77" s="429">
        <v>0</v>
      </c>
      <c r="K77" s="430">
        <v>2</v>
      </c>
      <c r="L77" s="103">
        <v>21</v>
      </c>
      <c r="M77" s="104">
        <v>19</v>
      </c>
      <c r="N77" s="371">
        <v>2</v>
      </c>
      <c r="O77" s="372">
        <v>1</v>
      </c>
      <c r="P77" s="121">
        <v>14</v>
      </c>
      <c r="Q77" s="122">
        <v>21</v>
      </c>
      <c r="R77" s="431">
        <v>0</v>
      </c>
      <c r="S77" s="432">
        <v>2</v>
      </c>
      <c r="T77" s="141">
        <v>21</v>
      </c>
      <c r="U77" s="142">
        <v>16</v>
      </c>
      <c r="V77" s="375">
        <v>2</v>
      </c>
      <c r="W77" s="376">
        <v>0</v>
      </c>
      <c r="X77" s="141">
        <v>21</v>
      </c>
      <c r="Y77" s="142">
        <v>0</v>
      </c>
      <c r="Z77" s="375">
        <v>2</v>
      </c>
      <c r="AA77" s="376">
        <v>0</v>
      </c>
      <c r="AB77" s="141">
        <v>21</v>
      </c>
      <c r="AC77" s="142">
        <v>0</v>
      </c>
      <c r="AD77" s="375">
        <v>2</v>
      </c>
      <c r="AE77" s="376">
        <v>0</v>
      </c>
      <c r="AF77" s="141">
        <v>21</v>
      </c>
      <c r="AG77" s="142">
        <v>19</v>
      </c>
      <c r="AH77" s="375">
        <v>2</v>
      </c>
      <c r="AI77" s="376">
        <v>0</v>
      </c>
      <c r="AJ77" s="141">
        <v>21</v>
      </c>
      <c r="AK77" s="142">
        <v>0</v>
      </c>
      <c r="AL77" s="375">
        <v>2</v>
      </c>
      <c r="AM77" s="376">
        <v>0</v>
      </c>
      <c r="AN77" s="255"/>
      <c r="AO77" s="427">
        <f>BM77</f>
        <v>6</v>
      </c>
      <c r="AP77" s="428"/>
      <c r="AQ77" s="279"/>
      <c r="AR77" s="427">
        <f>BF77</f>
        <v>7</v>
      </c>
      <c r="AS77" s="428"/>
      <c r="AT77" s="279"/>
      <c r="AU77" s="427">
        <f>BC77</f>
        <v>118</v>
      </c>
      <c r="AV77" s="428"/>
      <c r="AW77" s="279"/>
      <c r="AX77" s="10"/>
      <c r="AY77" s="422">
        <f>SUM(H77:H79,L77:L79,P77:P79,T77:T79,X77:X79,AB77:AB79,AF77:AF79,AJ77:AJ79)</f>
        <v>333</v>
      </c>
      <c r="AZ77" s="422"/>
      <c r="BA77" s="422">
        <f>SUM(I77:I79,M77:M79,Q77:Q79,U77:U79,Y77:Y79,AC77:AC79,AG77:AG79,AK77:AK79)</f>
        <v>215</v>
      </c>
      <c r="BB77" s="422"/>
      <c r="BC77" s="423">
        <f>AY77-BA77</f>
        <v>118</v>
      </c>
      <c r="BD77" s="423"/>
      <c r="BE77" s="18"/>
      <c r="BF77" s="412">
        <f>BH77-BJ77</f>
        <v>7</v>
      </c>
      <c r="BG77" s="413"/>
      <c r="BH77" s="414">
        <f>J77+N77+R77+V77+Z77+AD77+AH77+AL77</f>
        <v>12</v>
      </c>
      <c r="BI77" s="415"/>
      <c r="BJ77" s="415">
        <f>K77+O77+S77+W77+AA77+AE77+AI77+AM77</f>
        <v>5</v>
      </c>
      <c r="BK77" s="415"/>
      <c r="BL77" s="165"/>
      <c r="BM77" s="424">
        <f>BP77+BQ77+BR77+BS77+BT77+BU77+BV77+BW77+BX77</f>
        <v>6</v>
      </c>
      <c r="BN77" s="424"/>
      <c r="BO77" s="424"/>
      <c r="BP77" s="433" t="str">
        <f>IF(F77-G77=2, "1",IF(F77-G77=1, "1",IF(F77-G77=-1,"0","0")))</f>
        <v>0</v>
      </c>
      <c r="BQ77" s="295" t="str">
        <f>IF(J77-K77=2, "1",IF(J77-K77=1, "1",IF(J77-K77=-1,"0","0")))</f>
        <v>0</v>
      </c>
      <c r="BR77" s="295" t="str">
        <f>IF(N77-O77=2, "1",IF(N77-O77=1, "1",IF(N77-O77=-1,"0","0")))</f>
        <v>1</v>
      </c>
      <c r="BS77" s="295" t="str">
        <f>IF(R77-S77=2, "1",IF(R77-S77=1, "1",IF(R77-S77=-1,"0","0")))</f>
        <v>0</v>
      </c>
      <c r="BT77" s="295" t="str">
        <f>IF(V77-W77=2, "1",IF(V77-W77=1, "1",IF(V77-W77=-1,"0","0")))</f>
        <v>1</v>
      </c>
      <c r="BU77" s="295" t="str">
        <f>IF(Z77-AA77=2, "1",IF(Z77-AA77=1, "1",IF(Z77-AA77=-1,"0","0")))</f>
        <v>1</v>
      </c>
      <c r="BV77" s="295" t="str">
        <f>IF(AD77-AE77=2, "1",IF(AD77-AE77=1, "1",IF(AD77-AE77=-1,"0","0")))</f>
        <v>1</v>
      </c>
      <c r="BW77" s="295" t="str">
        <f>IF(AH77-AI77=2, "1",IF(AH77-AI77=1, "1",IF(AH77-AI77=-1,"0","0")))</f>
        <v>1</v>
      </c>
      <c r="BX77" s="295" t="str">
        <f>IF(AL77-AM77=2, "1",IF(AL77-AM77=1, "1",IF(AL77-AM77=-1,"0","0")))</f>
        <v>1</v>
      </c>
    </row>
    <row r="78" spans="1:76" ht="12" customHeight="1" thickTop="1" thickBot="1" x14ac:dyDescent="0.3">
      <c r="A78" s="168" t="s">
        <v>90</v>
      </c>
      <c r="B78" s="306"/>
      <c r="C78" s="434"/>
      <c r="D78" s="421"/>
      <c r="E78" s="421"/>
      <c r="F78" s="421"/>
      <c r="G78" s="421"/>
      <c r="H78" s="193">
        <v>18</v>
      </c>
      <c r="I78" s="194">
        <v>21</v>
      </c>
      <c r="J78" s="429"/>
      <c r="K78" s="430"/>
      <c r="L78" s="105">
        <v>19</v>
      </c>
      <c r="M78" s="106">
        <v>21</v>
      </c>
      <c r="N78" s="371"/>
      <c r="O78" s="372"/>
      <c r="P78" s="123">
        <v>14</v>
      </c>
      <c r="Q78" s="124">
        <v>21</v>
      </c>
      <c r="R78" s="431"/>
      <c r="S78" s="432"/>
      <c r="T78" s="143">
        <v>21</v>
      </c>
      <c r="U78" s="144">
        <v>18</v>
      </c>
      <c r="V78" s="375"/>
      <c r="W78" s="376"/>
      <c r="X78" s="143">
        <v>21</v>
      </c>
      <c r="Y78" s="144">
        <v>0</v>
      </c>
      <c r="Z78" s="375"/>
      <c r="AA78" s="376"/>
      <c r="AB78" s="143">
        <v>21</v>
      </c>
      <c r="AC78" s="144">
        <v>0</v>
      </c>
      <c r="AD78" s="375"/>
      <c r="AE78" s="376"/>
      <c r="AF78" s="143">
        <v>21</v>
      </c>
      <c r="AG78" s="144">
        <v>18</v>
      </c>
      <c r="AH78" s="375"/>
      <c r="AI78" s="376"/>
      <c r="AJ78" s="143">
        <v>21</v>
      </c>
      <c r="AK78" s="144">
        <v>0</v>
      </c>
      <c r="AL78" s="375"/>
      <c r="AM78" s="376"/>
      <c r="AN78" s="255"/>
      <c r="AO78" s="427"/>
      <c r="AP78" s="428"/>
      <c r="AQ78" s="279"/>
      <c r="AR78" s="427"/>
      <c r="AS78" s="428"/>
      <c r="AT78" s="279"/>
      <c r="AU78" s="427"/>
      <c r="AV78" s="428"/>
      <c r="AW78" s="279"/>
      <c r="AX78" s="10"/>
      <c r="AY78" s="422"/>
      <c r="AZ78" s="422"/>
      <c r="BA78" s="422"/>
      <c r="BB78" s="422"/>
      <c r="BC78" s="423"/>
      <c r="BD78" s="423"/>
      <c r="BE78" s="18"/>
      <c r="BF78" s="412"/>
      <c r="BG78" s="413"/>
      <c r="BH78" s="414"/>
      <c r="BI78" s="415"/>
      <c r="BJ78" s="415"/>
      <c r="BK78" s="415"/>
      <c r="BL78" s="165"/>
      <c r="BM78" s="424"/>
      <c r="BN78" s="424"/>
      <c r="BO78" s="424"/>
      <c r="BP78" s="433"/>
      <c r="BQ78" s="295"/>
      <c r="BR78" s="295"/>
      <c r="BS78" s="295"/>
      <c r="BT78" s="295"/>
      <c r="BU78" s="295"/>
      <c r="BV78" s="295"/>
      <c r="BW78" s="295"/>
      <c r="BX78" s="295"/>
    </row>
    <row r="79" spans="1:76" ht="12" customHeight="1" thickTop="1" thickBot="1" x14ac:dyDescent="0.3">
      <c r="A79" s="169" t="s">
        <v>91</v>
      </c>
      <c r="B79" s="306"/>
      <c r="C79" s="434"/>
      <c r="D79" s="421"/>
      <c r="E79" s="421"/>
      <c r="F79" s="421"/>
      <c r="G79" s="421"/>
      <c r="H79" s="195"/>
      <c r="I79" s="196"/>
      <c r="J79" s="429"/>
      <c r="K79" s="430"/>
      <c r="L79" s="107">
        <v>22</v>
      </c>
      <c r="M79" s="108">
        <v>20</v>
      </c>
      <c r="N79" s="371"/>
      <c r="O79" s="372"/>
      <c r="P79" s="125"/>
      <c r="Q79" s="126"/>
      <c r="R79" s="431"/>
      <c r="S79" s="432"/>
      <c r="T79" s="145"/>
      <c r="U79" s="146"/>
      <c r="V79" s="375"/>
      <c r="W79" s="376"/>
      <c r="X79" s="145"/>
      <c r="Y79" s="146"/>
      <c r="Z79" s="375"/>
      <c r="AA79" s="376"/>
      <c r="AB79" s="145"/>
      <c r="AC79" s="146"/>
      <c r="AD79" s="375"/>
      <c r="AE79" s="376"/>
      <c r="AF79" s="145"/>
      <c r="AG79" s="146"/>
      <c r="AH79" s="375"/>
      <c r="AI79" s="376"/>
      <c r="AJ79" s="145"/>
      <c r="AK79" s="146"/>
      <c r="AL79" s="375"/>
      <c r="AM79" s="376"/>
      <c r="AN79" s="255"/>
      <c r="AO79" s="427"/>
      <c r="AP79" s="428"/>
      <c r="AQ79" s="279"/>
      <c r="AR79" s="427"/>
      <c r="AS79" s="428"/>
      <c r="AT79" s="279"/>
      <c r="AU79" s="427"/>
      <c r="AV79" s="428"/>
      <c r="AW79" s="279"/>
      <c r="AX79" s="10"/>
      <c r="AY79" s="422"/>
      <c r="AZ79" s="422"/>
      <c r="BA79" s="422"/>
      <c r="BB79" s="422"/>
      <c r="BC79" s="423"/>
      <c r="BD79" s="423"/>
      <c r="BE79" s="18"/>
      <c r="BF79" s="412"/>
      <c r="BG79" s="413"/>
      <c r="BH79" s="414"/>
      <c r="BI79" s="415"/>
      <c r="BJ79" s="415"/>
      <c r="BK79" s="415"/>
      <c r="BL79" s="165"/>
      <c r="BM79" s="424"/>
      <c r="BN79" s="424"/>
      <c r="BO79" s="424"/>
      <c r="BP79" s="433"/>
      <c r="BQ79" s="295"/>
      <c r="BR79" s="295"/>
      <c r="BS79" s="295"/>
      <c r="BT79" s="295"/>
      <c r="BU79" s="295"/>
      <c r="BV79" s="295"/>
      <c r="BW79" s="295"/>
      <c r="BX79" s="295"/>
    </row>
    <row r="80" spans="1:76" ht="12" customHeight="1" thickTop="1" thickBot="1" x14ac:dyDescent="0.3">
      <c r="A80" s="167" t="s">
        <v>89</v>
      </c>
      <c r="B80" s="306" t="s">
        <v>9</v>
      </c>
      <c r="C80" s="307" t="s">
        <v>56</v>
      </c>
      <c r="D80" s="19">
        <f>I77</f>
        <v>21</v>
      </c>
      <c r="E80" s="20">
        <f>H77</f>
        <v>15</v>
      </c>
      <c r="F80" s="364">
        <f>K77</f>
        <v>2</v>
      </c>
      <c r="G80" s="365">
        <f>J77</f>
        <v>0</v>
      </c>
      <c r="H80" s="421" t="s">
        <v>97</v>
      </c>
      <c r="I80" s="421"/>
      <c r="J80" s="421"/>
      <c r="K80" s="421"/>
      <c r="L80" s="127">
        <v>21</v>
      </c>
      <c r="M80" s="128">
        <v>14</v>
      </c>
      <c r="N80" s="359">
        <v>2</v>
      </c>
      <c r="O80" s="358">
        <v>0</v>
      </c>
      <c r="P80" s="127">
        <v>21</v>
      </c>
      <c r="Q80" s="128">
        <v>17</v>
      </c>
      <c r="R80" s="359">
        <v>2</v>
      </c>
      <c r="S80" s="358">
        <v>1</v>
      </c>
      <c r="T80" s="127">
        <v>14</v>
      </c>
      <c r="U80" s="128">
        <v>21</v>
      </c>
      <c r="V80" s="359">
        <v>1</v>
      </c>
      <c r="W80" s="358">
        <v>2</v>
      </c>
      <c r="X80" s="127">
        <v>0</v>
      </c>
      <c r="Y80" s="128">
        <v>0</v>
      </c>
      <c r="Z80" s="359">
        <v>0</v>
      </c>
      <c r="AA80" s="358">
        <v>0</v>
      </c>
      <c r="AB80" s="127">
        <v>0</v>
      </c>
      <c r="AC80" s="128">
        <v>0</v>
      </c>
      <c r="AD80" s="359">
        <v>0</v>
      </c>
      <c r="AE80" s="358">
        <v>0</v>
      </c>
      <c r="AF80" s="127">
        <v>0</v>
      </c>
      <c r="AG80" s="128">
        <v>0</v>
      </c>
      <c r="AH80" s="359">
        <v>0</v>
      </c>
      <c r="AI80" s="358">
        <v>0</v>
      </c>
      <c r="AJ80" s="127">
        <v>0</v>
      </c>
      <c r="AK80" s="128">
        <v>0</v>
      </c>
      <c r="AL80" s="359">
        <v>0</v>
      </c>
      <c r="AM80" s="358">
        <v>0</v>
      </c>
      <c r="AN80" s="255"/>
      <c r="AO80" s="427">
        <f>BM80</f>
        <v>3</v>
      </c>
      <c r="AP80" s="428"/>
      <c r="AQ80" s="279"/>
      <c r="AR80" s="427">
        <f>BF80</f>
        <v>4</v>
      </c>
      <c r="AS80" s="428"/>
      <c r="AT80" s="279"/>
      <c r="AU80" s="427">
        <f>BC80</f>
        <v>-30</v>
      </c>
      <c r="AV80" s="428"/>
      <c r="AW80" s="279"/>
      <c r="AX80" s="10"/>
      <c r="AY80" s="422">
        <f>SUM(D80:D82,L80:L82,P80:P82,T80:T82,X80:X82,AB80:AB82,AF80:AF82,AJ80:AJ82)</f>
        <v>199</v>
      </c>
      <c r="AZ80" s="422"/>
      <c r="BA80" s="422">
        <f>SUM(E80:E82:M80:M82,Q80:Q82,U80:U82,Y80:Y82,AC80:AC82,AG80:AG82,AK80:AK82)</f>
        <v>229</v>
      </c>
      <c r="BB80" s="422"/>
      <c r="BC80" s="423">
        <f>AY80-BA80</f>
        <v>-30</v>
      </c>
      <c r="BD80" s="423"/>
      <c r="BE80" s="18"/>
      <c r="BF80" s="412">
        <f t="shared" ref="BF80" si="16">BH80-BJ80</f>
        <v>4</v>
      </c>
      <c r="BG80" s="413"/>
      <c r="BH80" s="414">
        <f>F80+N80+R80+V80+Z80+AD80+AH80+AL80</f>
        <v>7</v>
      </c>
      <c r="BI80" s="415"/>
      <c r="BJ80" s="415">
        <f>G80+O80+S80+W80+AA80+AE80+AI80+AM80</f>
        <v>3</v>
      </c>
      <c r="BK80" s="415"/>
      <c r="BL80" s="165"/>
      <c r="BM80" s="424">
        <f>BP80+BQ80+BR80+BS80+BT80+BU80+BV80+BW80+BX80</f>
        <v>3</v>
      </c>
      <c r="BN80" s="424"/>
      <c r="BO80" s="424"/>
      <c r="BP80" s="295" t="str">
        <f>IF(F80-G80=2, "1",IF(F80-G80=1, "1",IF(F80-G80=-1,"0","0")))</f>
        <v>1</v>
      </c>
      <c r="BQ80" s="426" t="str">
        <f>IF(J80-K80=2, "1",IF(J80-K80=1, "1",IF(J80-K80=-1,"0","0")))</f>
        <v>0</v>
      </c>
      <c r="BR80" s="295" t="str">
        <f>IF(N80-O80=2, "1",IF(N80-O80=1, "1",IF(N80-O80=-1,"0","0")))</f>
        <v>1</v>
      </c>
      <c r="BS80" s="295" t="str">
        <f>IF(R80-S80=2, "1",IF(R80-S80=1, "1",IF(R80-S80=-1,"0","0")))</f>
        <v>1</v>
      </c>
      <c r="BT80" s="295" t="str">
        <f>IF(V80-W80=2, "1",IF(V80-W80=1, "1",IF(V80-W80=-1,"0","0")))</f>
        <v>0</v>
      </c>
      <c r="BU80" s="295" t="str">
        <f>IF(Z80-AA80=2, "1",IF(Z80-AA80=1, "1",IF(Z80-AA80=-1,"0","0")))</f>
        <v>0</v>
      </c>
      <c r="BV80" s="295" t="str">
        <f>IF(AD80-AE80=2, "1",IF(AD80-AE80=1, "1",IF(AD80-AE80=-1,"0","0")))</f>
        <v>0</v>
      </c>
      <c r="BW80" s="295" t="str">
        <f>IF(AH80-AI80=2, "1",IF(AH80-AI80=1, "1",IF(AH80-AI80=-1,"0","0")))</f>
        <v>0</v>
      </c>
      <c r="BX80" s="295" t="str">
        <f>IF(AL80-AM80=2, "1",IF(AL80-AM80=1, "1",IF(AL80-AM80=-1,"0","0")))</f>
        <v>0</v>
      </c>
    </row>
    <row r="81" spans="1:76" ht="12" customHeight="1" thickTop="1" thickBot="1" x14ac:dyDescent="0.3">
      <c r="A81" s="168" t="s">
        <v>90</v>
      </c>
      <c r="B81" s="306"/>
      <c r="C81" s="307"/>
      <c r="D81" s="21">
        <f>I78</f>
        <v>21</v>
      </c>
      <c r="E81" s="22">
        <f>H78</f>
        <v>18</v>
      </c>
      <c r="F81" s="364"/>
      <c r="G81" s="365"/>
      <c r="H81" s="421"/>
      <c r="I81" s="421"/>
      <c r="J81" s="421"/>
      <c r="K81" s="421"/>
      <c r="L81" s="129">
        <v>21</v>
      </c>
      <c r="M81" s="130">
        <v>18</v>
      </c>
      <c r="N81" s="359"/>
      <c r="O81" s="358"/>
      <c r="P81" s="129">
        <v>20</v>
      </c>
      <c r="Q81" s="130">
        <v>22</v>
      </c>
      <c r="R81" s="359"/>
      <c r="S81" s="358"/>
      <c r="T81" s="129">
        <v>22</v>
      </c>
      <c r="U81" s="130">
        <v>20</v>
      </c>
      <c r="V81" s="359"/>
      <c r="W81" s="358"/>
      <c r="X81" s="129">
        <v>0</v>
      </c>
      <c r="Y81" s="130">
        <v>0</v>
      </c>
      <c r="Z81" s="359"/>
      <c r="AA81" s="358"/>
      <c r="AB81" s="129">
        <v>0</v>
      </c>
      <c r="AC81" s="130">
        <v>0</v>
      </c>
      <c r="AD81" s="359"/>
      <c r="AE81" s="358"/>
      <c r="AF81" s="129">
        <v>0</v>
      </c>
      <c r="AG81" s="130">
        <v>0</v>
      </c>
      <c r="AH81" s="359"/>
      <c r="AI81" s="358"/>
      <c r="AJ81" s="129">
        <v>0</v>
      </c>
      <c r="AK81" s="130">
        <v>0</v>
      </c>
      <c r="AL81" s="359"/>
      <c r="AM81" s="358"/>
      <c r="AN81" s="255"/>
      <c r="AO81" s="427"/>
      <c r="AP81" s="428"/>
      <c r="AQ81" s="279"/>
      <c r="AR81" s="427"/>
      <c r="AS81" s="428"/>
      <c r="AT81" s="279"/>
      <c r="AU81" s="427"/>
      <c r="AV81" s="428"/>
      <c r="AW81" s="279"/>
      <c r="AX81" s="10"/>
      <c r="AY81" s="422"/>
      <c r="AZ81" s="422"/>
      <c r="BA81" s="422"/>
      <c r="BB81" s="422"/>
      <c r="BC81" s="423"/>
      <c r="BD81" s="423"/>
      <c r="BE81" s="18"/>
      <c r="BF81" s="412"/>
      <c r="BG81" s="413"/>
      <c r="BH81" s="414"/>
      <c r="BI81" s="415"/>
      <c r="BJ81" s="415"/>
      <c r="BK81" s="415"/>
      <c r="BL81" s="165"/>
      <c r="BM81" s="424"/>
      <c r="BN81" s="424"/>
      <c r="BO81" s="424"/>
      <c r="BP81" s="295"/>
      <c r="BQ81" s="426"/>
      <c r="BR81" s="295"/>
      <c r="BS81" s="295"/>
      <c r="BT81" s="295"/>
      <c r="BU81" s="295"/>
      <c r="BV81" s="295"/>
      <c r="BW81" s="295"/>
      <c r="BX81" s="295"/>
    </row>
    <row r="82" spans="1:76" ht="12" customHeight="1" thickTop="1" thickBot="1" x14ac:dyDescent="0.3">
      <c r="A82" s="169" t="s">
        <v>91</v>
      </c>
      <c r="B82" s="306"/>
      <c r="C82" s="307"/>
      <c r="D82" s="23">
        <f>I79</f>
        <v>0</v>
      </c>
      <c r="E82" s="24">
        <f>H79</f>
        <v>0</v>
      </c>
      <c r="F82" s="364"/>
      <c r="G82" s="365"/>
      <c r="H82" s="421"/>
      <c r="I82" s="421"/>
      <c r="J82" s="421"/>
      <c r="K82" s="421"/>
      <c r="L82" s="131"/>
      <c r="M82" s="132"/>
      <c r="N82" s="359"/>
      <c r="O82" s="358"/>
      <c r="P82" s="131">
        <v>21</v>
      </c>
      <c r="Q82" s="132">
        <v>19</v>
      </c>
      <c r="R82" s="359"/>
      <c r="S82" s="358"/>
      <c r="T82" s="131">
        <v>17</v>
      </c>
      <c r="U82" s="132">
        <v>21</v>
      </c>
      <c r="V82" s="359"/>
      <c r="W82" s="358"/>
      <c r="X82" s="131"/>
      <c r="Y82" s="132"/>
      <c r="Z82" s="359"/>
      <c r="AA82" s="358"/>
      <c r="AB82" s="131"/>
      <c r="AC82" s="132"/>
      <c r="AD82" s="359"/>
      <c r="AE82" s="358"/>
      <c r="AF82" s="131"/>
      <c r="AG82" s="132"/>
      <c r="AH82" s="359"/>
      <c r="AI82" s="358"/>
      <c r="AJ82" s="131"/>
      <c r="AK82" s="132"/>
      <c r="AL82" s="359"/>
      <c r="AM82" s="358"/>
      <c r="AN82" s="255"/>
      <c r="AO82" s="427"/>
      <c r="AP82" s="428"/>
      <c r="AQ82" s="279"/>
      <c r="AR82" s="427"/>
      <c r="AS82" s="428"/>
      <c r="AT82" s="279"/>
      <c r="AU82" s="427"/>
      <c r="AV82" s="428"/>
      <c r="AW82" s="279"/>
      <c r="AX82" s="10"/>
      <c r="AY82" s="422"/>
      <c r="AZ82" s="422"/>
      <c r="BA82" s="422"/>
      <c r="BB82" s="422"/>
      <c r="BC82" s="423"/>
      <c r="BD82" s="423"/>
      <c r="BE82" s="18"/>
      <c r="BF82" s="412"/>
      <c r="BG82" s="413"/>
      <c r="BH82" s="414"/>
      <c r="BI82" s="415"/>
      <c r="BJ82" s="415"/>
      <c r="BK82" s="415"/>
      <c r="BL82" s="165"/>
      <c r="BM82" s="424"/>
      <c r="BN82" s="424"/>
      <c r="BO82" s="424"/>
      <c r="BP82" s="295"/>
      <c r="BQ82" s="426"/>
      <c r="BR82" s="295"/>
      <c r="BS82" s="295"/>
      <c r="BT82" s="295"/>
      <c r="BU82" s="295"/>
      <c r="BV82" s="295"/>
      <c r="BW82" s="295"/>
      <c r="BX82" s="295"/>
    </row>
    <row r="83" spans="1:76" ht="12" customHeight="1" thickTop="1" thickBot="1" x14ac:dyDescent="0.3">
      <c r="A83" s="167" t="s">
        <v>89</v>
      </c>
      <c r="B83" s="306" t="s">
        <v>11</v>
      </c>
      <c r="C83" s="307" t="s">
        <v>50</v>
      </c>
      <c r="D83" s="25">
        <f>M77</f>
        <v>19</v>
      </c>
      <c r="E83" s="26">
        <f>L77</f>
        <v>21</v>
      </c>
      <c r="F83" s="354">
        <f>O77</f>
        <v>1</v>
      </c>
      <c r="G83" s="355">
        <f>N77</f>
        <v>2</v>
      </c>
      <c r="H83" s="73">
        <f>M80</f>
        <v>14</v>
      </c>
      <c r="I83" s="74">
        <f>L80</f>
        <v>21</v>
      </c>
      <c r="J83" s="349">
        <f>O80</f>
        <v>0</v>
      </c>
      <c r="K83" s="350">
        <f>N80</f>
        <v>2</v>
      </c>
      <c r="L83" s="421" t="s">
        <v>97</v>
      </c>
      <c r="M83" s="421"/>
      <c r="N83" s="421"/>
      <c r="O83" s="421"/>
      <c r="P83" s="147">
        <v>21</v>
      </c>
      <c r="Q83" s="148">
        <v>18</v>
      </c>
      <c r="R83" s="356">
        <v>2</v>
      </c>
      <c r="S83" s="357">
        <v>0</v>
      </c>
      <c r="T83" s="147">
        <v>21</v>
      </c>
      <c r="U83" s="148">
        <v>18</v>
      </c>
      <c r="V83" s="356">
        <v>2</v>
      </c>
      <c r="W83" s="357">
        <v>0</v>
      </c>
      <c r="X83" s="147">
        <v>21</v>
      </c>
      <c r="Y83" s="148">
        <v>4</v>
      </c>
      <c r="Z83" s="356">
        <v>2</v>
      </c>
      <c r="AA83" s="357">
        <v>0</v>
      </c>
      <c r="AB83" s="147">
        <v>18</v>
      </c>
      <c r="AC83" s="148">
        <v>21</v>
      </c>
      <c r="AD83" s="356">
        <v>2</v>
      </c>
      <c r="AE83" s="357">
        <v>1</v>
      </c>
      <c r="AF83" s="127">
        <v>0</v>
      </c>
      <c r="AG83" s="128">
        <v>0</v>
      </c>
      <c r="AH83" s="359">
        <v>0</v>
      </c>
      <c r="AI83" s="358">
        <v>0</v>
      </c>
      <c r="AJ83" s="127">
        <v>0</v>
      </c>
      <c r="AK83" s="128">
        <v>0</v>
      </c>
      <c r="AL83" s="359">
        <v>0</v>
      </c>
      <c r="AM83" s="358">
        <v>0</v>
      </c>
      <c r="AN83" s="255"/>
      <c r="AO83" s="427">
        <f>BM83</f>
        <v>4</v>
      </c>
      <c r="AP83" s="428"/>
      <c r="AQ83" s="279"/>
      <c r="AR83" s="427">
        <f>BF83</f>
        <v>4</v>
      </c>
      <c r="AS83" s="428"/>
      <c r="AT83" s="279"/>
      <c r="AU83" s="427">
        <f>BC83</f>
        <v>51</v>
      </c>
      <c r="AV83" s="428"/>
      <c r="AW83" s="279"/>
      <c r="AX83" s="10"/>
      <c r="AY83" s="422">
        <f>SUM(H83:H85,D83:D85,P83:P85,T83:T85,X83:X85,AB83:AB85,AF83:AF85,AJ83:AJ85)</f>
        <v>278</v>
      </c>
      <c r="AZ83" s="422"/>
      <c r="BA83" s="422">
        <f>SUM(I83:I85,E83:E85,Q83:Q85,U83:U85,Y83:Y85,AC83:AC85,AG83:AG85,AK83:AK85)</f>
        <v>227</v>
      </c>
      <c r="BB83" s="422"/>
      <c r="BC83" s="423">
        <f>AY83-BA83</f>
        <v>51</v>
      </c>
      <c r="BD83" s="423"/>
      <c r="BE83" s="18"/>
      <c r="BF83" s="412">
        <f t="shared" ref="BF83" si="17">BH83-BJ83</f>
        <v>4</v>
      </c>
      <c r="BG83" s="413"/>
      <c r="BH83" s="414">
        <f>J83+F83+R83+V83+Z83+AD83+AH83+AL83</f>
        <v>9</v>
      </c>
      <c r="BI83" s="415"/>
      <c r="BJ83" s="415">
        <f>K83+G83+S83+W83+AA83+AE83+AI83+AM83</f>
        <v>5</v>
      </c>
      <c r="BK83" s="415"/>
      <c r="BL83" s="165"/>
      <c r="BM83" s="424">
        <f>BP83+BQ83+BR83+BS83+BT83+BU83+BV83+BW83+BX83</f>
        <v>4</v>
      </c>
      <c r="BN83" s="424"/>
      <c r="BO83" s="424"/>
      <c r="BP83" s="295" t="str">
        <f>IF(F83-G83=2, "1",IF(F83-G83=1, "1",IF(F83-G83=-1,"0","0")))</f>
        <v>0</v>
      </c>
      <c r="BQ83" s="295" t="str">
        <f>IF(J83-K83=2, "1",IF(J83-K83=1, "1",IF(J83-K83=-1,"0","0")))</f>
        <v>0</v>
      </c>
      <c r="BR83" s="426" t="str">
        <f>IF(N83-O83=2, "1",IF(N83-O83=1, "1",IF(N83-O83=-1,"0","0")))</f>
        <v>0</v>
      </c>
      <c r="BS83" s="295" t="str">
        <f>IF(R83-S83=2, "1",IF(R83-S83=1, "1",IF(R83-S83=-1,"0","0")))</f>
        <v>1</v>
      </c>
      <c r="BT83" s="295" t="str">
        <f>IF(V83-W83=2, "1",IF(V83-W83=1, "1",IF(V83-W83=-1,"0","0")))</f>
        <v>1</v>
      </c>
      <c r="BU83" s="295" t="str">
        <f>IF(Z83-AA83=2, "1",IF(Z83-AA83=1, "1",IF(Z83-AA83=-1,"0","0")))</f>
        <v>1</v>
      </c>
      <c r="BV83" s="295" t="str">
        <f>IF(AD83-AE83=2, "1",IF(AD83-AE83=1, "1",IF(AD83-AE83=-1,"0","0")))</f>
        <v>1</v>
      </c>
      <c r="BW83" s="295" t="str">
        <f>IF(AH83-AI83=2, "1",IF(AH83-AI83=1, "1",IF(AH83-AI83=-1,"0","0")))</f>
        <v>0</v>
      </c>
      <c r="BX83" s="295" t="str">
        <f>IF(AL83-AM83=2, "1",IF(AL83-AM83=1, "1",IF(AL83-AM83=-1,"0","0")))</f>
        <v>0</v>
      </c>
    </row>
    <row r="84" spans="1:76" ht="12" customHeight="1" thickTop="1" thickBot="1" x14ac:dyDescent="0.3">
      <c r="A84" s="168" t="s">
        <v>90</v>
      </c>
      <c r="B84" s="306"/>
      <c r="C84" s="307"/>
      <c r="D84" s="27">
        <f>M78</f>
        <v>21</v>
      </c>
      <c r="E84" s="28">
        <f>L78</f>
        <v>19</v>
      </c>
      <c r="F84" s="354"/>
      <c r="G84" s="355"/>
      <c r="H84" s="75">
        <f>M81</f>
        <v>18</v>
      </c>
      <c r="I84" s="76">
        <f>L81</f>
        <v>21</v>
      </c>
      <c r="J84" s="349"/>
      <c r="K84" s="350"/>
      <c r="L84" s="421"/>
      <c r="M84" s="421"/>
      <c r="N84" s="421"/>
      <c r="O84" s="421"/>
      <c r="P84" s="149">
        <v>21</v>
      </c>
      <c r="Q84" s="150">
        <v>18</v>
      </c>
      <c r="R84" s="356"/>
      <c r="S84" s="357"/>
      <c r="T84" s="149">
        <v>21</v>
      </c>
      <c r="U84" s="150">
        <v>12</v>
      </c>
      <c r="V84" s="356"/>
      <c r="W84" s="357"/>
      <c r="X84" s="149">
        <v>21</v>
      </c>
      <c r="Y84" s="150">
        <v>0</v>
      </c>
      <c r="Z84" s="356"/>
      <c r="AA84" s="357"/>
      <c r="AB84" s="149">
        <v>21</v>
      </c>
      <c r="AC84" s="150">
        <v>17</v>
      </c>
      <c r="AD84" s="356"/>
      <c r="AE84" s="357"/>
      <c r="AF84" s="129">
        <v>0</v>
      </c>
      <c r="AG84" s="130">
        <v>0</v>
      </c>
      <c r="AH84" s="359"/>
      <c r="AI84" s="358"/>
      <c r="AJ84" s="129">
        <v>0</v>
      </c>
      <c r="AK84" s="130">
        <v>0</v>
      </c>
      <c r="AL84" s="359"/>
      <c r="AM84" s="358"/>
      <c r="AN84" s="255"/>
      <c r="AO84" s="427"/>
      <c r="AP84" s="428"/>
      <c r="AQ84" s="279"/>
      <c r="AR84" s="427"/>
      <c r="AS84" s="428"/>
      <c r="AT84" s="279"/>
      <c r="AU84" s="427"/>
      <c r="AV84" s="428"/>
      <c r="AW84" s="279"/>
      <c r="AX84" s="10"/>
      <c r="AY84" s="422"/>
      <c r="AZ84" s="422"/>
      <c r="BA84" s="422"/>
      <c r="BB84" s="422"/>
      <c r="BC84" s="423"/>
      <c r="BD84" s="423"/>
      <c r="BE84" s="18"/>
      <c r="BF84" s="412"/>
      <c r="BG84" s="413"/>
      <c r="BH84" s="414"/>
      <c r="BI84" s="415"/>
      <c r="BJ84" s="415"/>
      <c r="BK84" s="415"/>
      <c r="BL84" s="165"/>
      <c r="BM84" s="424"/>
      <c r="BN84" s="424"/>
      <c r="BO84" s="424"/>
      <c r="BP84" s="295"/>
      <c r="BQ84" s="295"/>
      <c r="BR84" s="426"/>
      <c r="BS84" s="295"/>
      <c r="BT84" s="295"/>
      <c r="BU84" s="295"/>
      <c r="BV84" s="295"/>
      <c r="BW84" s="295"/>
      <c r="BX84" s="295"/>
    </row>
    <row r="85" spans="1:76" ht="12" customHeight="1" thickTop="1" thickBot="1" x14ac:dyDescent="0.3">
      <c r="A85" s="169" t="s">
        <v>91</v>
      </c>
      <c r="B85" s="306"/>
      <c r="C85" s="307"/>
      <c r="D85" s="29">
        <f>M79</f>
        <v>20</v>
      </c>
      <c r="E85" s="30">
        <f>L79</f>
        <v>22</v>
      </c>
      <c r="F85" s="354"/>
      <c r="G85" s="355"/>
      <c r="H85" s="77">
        <f>M82</f>
        <v>0</v>
      </c>
      <c r="I85" s="78">
        <f>L82</f>
        <v>0</v>
      </c>
      <c r="J85" s="349"/>
      <c r="K85" s="350"/>
      <c r="L85" s="421"/>
      <c r="M85" s="421"/>
      <c r="N85" s="421"/>
      <c r="O85" s="421"/>
      <c r="P85" s="151"/>
      <c r="Q85" s="152"/>
      <c r="R85" s="356"/>
      <c r="S85" s="357"/>
      <c r="T85" s="151"/>
      <c r="U85" s="152"/>
      <c r="V85" s="356"/>
      <c r="W85" s="357"/>
      <c r="X85" s="151"/>
      <c r="Y85" s="152"/>
      <c r="Z85" s="356"/>
      <c r="AA85" s="357"/>
      <c r="AB85" s="151">
        <v>21</v>
      </c>
      <c r="AC85" s="152">
        <v>15</v>
      </c>
      <c r="AD85" s="356"/>
      <c r="AE85" s="357"/>
      <c r="AF85" s="131"/>
      <c r="AG85" s="132"/>
      <c r="AH85" s="359"/>
      <c r="AI85" s="358"/>
      <c r="AJ85" s="131"/>
      <c r="AK85" s="132"/>
      <c r="AL85" s="359"/>
      <c r="AM85" s="358"/>
      <c r="AN85" s="255"/>
      <c r="AO85" s="427"/>
      <c r="AP85" s="428"/>
      <c r="AQ85" s="279"/>
      <c r="AR85" s="427"/>
      <c r="AS85" s="428"/>
      <c r="AT85" s="279"/>
      <c r="AU85" s="427"/>
      <c r="AV85" s="428"/>
      <c r="AW85" s="279"/>
      <c r="AX85" s="10"/>
      <c r="AY85" s="422"/>
      <c r="AZ85" s="422"/>
      <c r="BA85" s="422"/>
      <c r="BB85" s="422"/>
      <c r="BC85" s="423"/>
      <c r="BD85" s="423"/>
      <c r="BE85" s="18"/>
      <c r="BF85" s="412"/>
      <c r="BG85" s="413"/>
      <c r="BH85" s="414"/>
      <c r="BI85" s="415"/>
      <c r="BJ85" s="415"/>
      <c r="BK85" s="415"/>
      <c r="BL85" s="165"/>
      <c r="BM85" s="424"/>
      <c r="BN85" s="424"/>
      <c r="BO85" s="424"/>
      <c r="BP85" s="295"/>
      <c r="BQ85" s="295"/>
      <c r="BR85" s="426"/>
      <c r="BS85" s="295"/>
      <c r="BT85" s="295"/>
      <c r="BU85" s="295"/>
      <c r="BV85" s="295"/>
      <c r="BW85" s="295"/>
      <c r="BX85" s="295"/>
    </row>
    <row r="86" spans="1:76" ht="12" customHeight="1" thickTop="1" thickBot="1" x14ac:dyDescent="0.3">
      <c r="A86" s="167" t="s">
        <v>89</v>
      </c>
      <c r="B86" s="306" t="s">
        <v>13</v>
      </c>
      <c r="C86" s="307" t="s">
        <v>98</v>
      </c>
      <c r="D86" s="31">
        <f>Q77</f>
        <v>21</v>
      </c>
      <c r="E86" s="32">
        <f>P77</f>
        <v>14</v>
      </c>
      <c r="F86" s="347">
        <f>S77</f>
        <v>2</v>
      </c>
      <c r="G86" s="348">
        <f>R77</f>
        <v>0</v>
      </c>
      <c r="H86" s="79">
        <f>Q80</f>
        <v>17</v>
      </c>
      <c r="I86" s="80">
        <f>P80</f>
        <v>21</v>
      </c>
      <c r="J86" s="310">
        <f>S80</f>
        <v>1</v>
      </c>
      <c r="K86" s="308">
        <f>R80</f>
        <v>2</v>
      </c>
      <c r="L86" s="115">
        <f>Q83</f>
        <v>18</v>
      </c>
      <c r="M86" s="80">
        <f>P83</f>
        <v>21</v>
      </c>
      <c r="N86" s="310">
        <f>S83</f>
        <v>0</v>
      </c>
      <c r="O86" s="308">
        <f>R83</f>
        <v>2</v>
      </c>
      <c r="P86" s="421" t="s">
        <v>97</v>
      </c>
      <c r="Q86" s="421"/>
      <c r="R86" s="421"/>
      <c r="S86" s="421"/>
      <c r="T86" s="153">
        <v>9</v>
      </c>
      <c r="U86" s="154">
        <v>21</v>
      </c>
      <c r="V86" s="346">
        <v>0</v>
      </c>
      <c r="W86" s="345">
        <v>2</v>
      </c>
      <c r="X86" s="153">
        <v>21</v>
      </c>
      <c r="Y86" s="154">
        <v>12</v>
      </c>
      <c r="Z86" s="346">
        <v>2</v>
      </c>
      <c r="AA86" s="345">
        <v>0</v>
      </c>
      <c r="AB86" s="153">
        <v>21</v>
      </c>
      <c r="AC86" s="154">
        <v>19</v>
      </c>
      <c r="AD86" s="346">
        <v>1</v>
      </c>
      <c r="AE86" s="345">
        <v>2</v>
      </c>
      <c r="AF86" s="141">
        <v>21</v>
      </c>
      <c r="AG86" s="142">
        <v>0</v>
      </c>
      <c r="AH86" s="375">
        <v>2</v>
      </c>
      <c r="AI86" s="376">
        <v>0</v>
      </c>
      <c r="AJ86" s="141">
        <v>21</v>
      </c>
      <c r="AK86" s="142">
        <v>0</v>
      </c>
      <c r="AL86" s="375">
        <v>2</v>
      </c>
      <c r="AM86" s="376">
        <v>0</v>
      </c>
      <c r="AN86" s="255"/>
      <c r="AO86" s="427">
        <f>BM86</f>
        <v>4</v>
      </c>
      <c r="AP86" s="428"/>
      <c r="AQ86" s="279"/>
      <c r="AR86" s="427">
        <f>BF86</f>
        <v>2</v>
      </c>
      <c r="AS86" s="428"/>
      <c r="AT86" s="279"/>
      <c r="AU86" s="427">
        <f>BC86</f>
        <v>76</v>
      </c>
      <c r="AV86" s="428"/>
      <c r="AW86" s="279"/>
      <c r="AX86" s="10"/>
      <c r="AY86" s="422">
        <f>SUM(H86:H88,L86:L88,D86:D88,T86:T88,X86:X88,AB86:AB88,AF86:AF88,AJ86:AJ88)</f>
        <v>339</v>
      </c>
      <c r="AZ86" s="422"/>
      <c r="BA86" s="422">
        <f>SUM(I86:I88,M86:M88,E86:E88,U86:U88,Y86:Y88,AC86:AC88,AG86:AG88,AK86:AK88)</f>
        <v>263</v>
      </c>
      <c r="BB86" s="422"/>
      <c r="BC86" s="423">
        <f>AY86-BA86</f>
        <v>76</v>
      </c>
      <c r="BD86" s="423"/>
      <c r="BE86" s="18"/>
      <c r="BF86" s="412">
        <f t="shared" ref="BF86" si="18">BH86-BJ86</f>
        <v>2</v>
      </c>
      <c r="BG86" s="413"/>
      <c r="BH86" s="414">
        <f>J86+N86+F86+V86+Z86+AD86+AH86+AL86</f>
        <v>10</v>
      </c>
      <c r="BI86" s="415"/>
      <c r="BJ86" s="415">
        <f>K86+O86+G86+W86+AA86+AE86+AI86+AM86</f>
        <v>8</v>
      </c>
      <c r="BK86" s="415"/>
      <c r="BL86" s="165"/>
      <c r="BM86" s="424">
        <f>BP86+BQ86+BR86+BS86+BT86+BU86+BV86+BW86+BX86</f>
        <v>4</v>
      </c>
      <c r="BN86" s="424"/>
      <c r="BO86" s="424"/>
      <c r="BP86" s="295" t="str">
        <f>IF(F86-G86=2, "1",IF(F86-G86=1, "1",IF(F86-G86=-1,"0","0")))</f>
        <v>1</v>
      </c>
      <c r="BQ86" s="295" t="str">
        <f>IF(J86-K86=2, "1",IF(J86-K86=1, "1",IF(J86-K86=-1,"0","0")))</f>
        <v>0</v>
      </c>
      <c r="BR86" s="295" t="str">
        <f>IF(N86-O86=2, "1",IF(N86-O86=1, "1",IF(N86-O86=-1,"0","0")))</f>
        <v>0</v>
      </c>
      <c r="BS86" s="426" t="str">
        <f>IF(R86-S86=2, "1",IF(R86-S86=1, "1",IF(R86-S86=-1,"0","0")))</f>
        <v>0</v>
      </c>
      <c r="BT86" s="295" t="str">
        <f>IF(V86-W86=2, "1",IF(V86-W86=1, "1",IF(V86-W86=-1,"0","0")))</f>
        <v>0</v>
      </c>
      <c r="BU86" s="295" t="str">
        <f>IF(Z86-AA86=2, "1",IF(Z86-AA86=1, "1",IF(Z86-AA86=-1,"0","0")))</f>
        <v>1</v>
      </c>
      <c r="BV86" s="295" t="str">
        <f>IF(AD86-AE86=2, "1",IF(AD86-AE86=1, "1",IF(AD86-AE86=-1,"0","0")))</f>
        <v>0</v>
      </c>
      <c r="BW86" s="295" t="str">
        <f>IF(AH86-AI86=2, "1",IF(AH86-AI86=1, "1",IF(AH86-AI86=-1,"0","0")))</f>
        <v>1</v>
      </c>
      <c r="BX86" s="295" t="str">
        <f>IF(AL86-AM86=2, "1",IF(AL86-AM86=1, "1",IF(AL86-AM86=-1,"0","0")))</f>
        <v>1</v>
      </c>
    </row>
    <row r="87" spans="1:76" ht="12" customHeight="1" thickTop="1" thickBot="1" x14ac:dyDescent="0.3">
      <c r="A87" s="168" t="s">
        <v>90</v>
      </c>
      <c r="B87" s="306"/>
      <c r="C87" s="307"/>
      <c r="D87" s="33">
        <f>Q78</f>
        <v>21</v>
      </c>
      <c r="E87" s="34">
        <f>P78</f>
        <v>14</v>
      </c>
      <c r="F87" s="347"/>
      <c r="G87" s="348"/>
      <c r="H87" s="81">
        <f>Q81</f>
        <v>22</v>
      </c>
      <c r="I87" s="82">
        <f>P81</f>
        <v>20</v>
      </c>
      <c r="J87" s="310"/>
      <c r="K87" s="308"/>
      <c r="L87" s="116">
        <f>Q84</f>
        <v>18</v>
      </c>
      <c r="M87" s="82">
        <f>P84</f>
        <v>21</v>
      </c>
      <c r="N87" s="310"/>
      <c r="O87" s="308"/>
      <c r="P87" s="421"/>
      <c r="Q87" s="421"/>
      <c r="R87" s="421"/>
      <c r="S87" s="421"/>
      <c r="T87" s="155">
        <v>19</v>
      </c>
      <c r="U87" s="156">
        <v>21</v>
      </c>
      <c r="V87" s="346"/>
      <c r="W87" s="345"/>
      <c r="X87" s="155">
        <v>21</v>
      </c>
      <c r="Y87" s="156">
        <v>16</v>
      </c>
      <c r="Z87" s="346"/>
      <c r="AA87" s="345"/>
      <c r="AB87" s="155">
        <v>19</v>
      </c>
      <c r="AC87" s="156">
        <v>21</v>
      </c>
      <c r="AD87" s="346"/>
      <c r="AE87" s="345"/>
      <c r="AF87" s="143">
        <v>21</v>
      </c>
      <c r="AG87" s="144">
        <v>0</v>
      </c>
      <c r="AH87" s="375"/>
      <c r="AI87" s="376"/>
      <c r="AJ87" s="143">
        <v>21</v>
      </c>
      <c r="AK87" s="144">
        <v>0</v>
      </c>
      <c r="AL87" s="375"/>
      <c r="AM87" s="376"/>
      <c r="AN87" s="255"/>
      <c r="AO87" s="427"/>
      <c r="AP87" s="428"/>
      <c r="AQ87" s="279"/>
      <c r="AR87" s="427"/>
      <c r="AS87" s="428"/>
      <c r="AT87" s="279"/>
      <c r="AU87" s="427"/>
      <c r="AV87" s="428"/>
      <c r="AW87" s="279"/>
      <c r="AX87" s="10"/>
      <c r="AY87" s="422"/>
      <c r="AZ87" s="422"/>
      <c r="BA87" s="422"/>
      <c r="BB87" s="422"/>
      <c r="BC87" s="423"/>
      <c r="BD87" s="423"/>
      <c r="BE87" s="18"/>
      <c r="BF87" s="412"/>
      <c r="BG87" s="413"/>
      <c r="BH87" s="414"/>
      <c r="BI87" s="415"/>
      <c r="BJ87" s="415"/>
      <c r="BK87" s="415"/>
      <c r="BL87" s="165"/>
      <c r="BM87" s="424"/>
      <c r="BN87" s="424"/>
      <c r="BO87" s="424"/>
      <c r="BP87" s="295"/>
      <c r="BQ87" s="295"/>
      <c r="BR87" s="295"/>
      <c r="BS87" s="426"/>
      <c r="BT87" s="295"/>
      <c r="BU87" s="295"/>
      <c r="BV87" s="295"/>
      <c r="BW87" s="295"/>
      <c r="BX87" s="295"/>
    </row>
    <row r="88" spans="1:76" ht="12" customHeight="1" thickTop="1" thickBot="1" x14ac:dyDescent="0.3">
      <c r="A88" s="169" t="s">
        <v>91</v>
      </c>
      <c r="B88" s="306"/>
      <c r="C88" s="307"/>
      <c r="D88" s="35">
        <f>Q79</f>
        <v>0</v>
      </c>
      <c r="E88" s="36">
        <f>P79</f>
        <v>0</v>
      </c>
      <c r="F88" s="347"/>
      <c r="G88" s="348"/>
      <c r="H88" s="83">
        <f>Q82</f>
        <v>19</v>
      </c>
      <c r="I88" s="84">
        <f>P82</f>
        <v>21</v>
      </c>
      <c r="J88" s="310"/>
      <c r="K88" s="308"/>
      <c r="L88" s="117">
        <f>Q85</f>
        <v>0</v>
      </c>
      <c r="M88" s="84">
        <f>P85</f>
        <v>0</v>
      </c>
      <c r="N88" s="310"/>
      <c r="O88" s="308"/>
      <c r="P88" s="421"/>
      <c r="Q88" s="421"/>
      <c r="R88" s="421"/>
      <c r="S88" s="421"/>
      <c r="T88" s="157"/>
      <c r="U88" s="158"/>
      <c r="V88" s="346"/>
      <c r="W88" s="345"/>
      <c r="X88" s="157"/>
      <c r="Y88" s="158"/>
      <c r="Z88" s="346"/>
      <c r="AA88" s="345"/>
      <c r="AB88" s="157">
        <v>9</v>
      </c>
      <c r="AC88" s="158">
        <v>21</v>
      </c>
      <c r="AD88" s="346"/>
      <c r="AE88" s="345"/>
      <c r="AF88" s="145"/>
      <c r="AG88" s="146"/>
      <c r="AH88" s="375"/>
      <c r="AI88" s="376"/>
      <c r="AJ88" s="145"/>
      <c r="AK88" s="146"/>
      <c r="AL88" s="375"/>
      <c r="AM88" s="376"/>
      <c r="AN88" s="255"/>
      <c r="AO88" s="427"/>
      <c r="AP88" s="428"/>
      <c r="AQ88" s="279"/>
      <c r="AR88" s="427"/>
      <c r="AS88" s="428"/>
      <c r="AT88" s="279"/>
      <c r="AU88" s="427"/>
      <c r="AV88" s="428"/>
      <c r="AW88" s="279"/>
      <c r="AX88" s="10"/>
      <c r="AY88" s="422"/>
      <c r="AZ88" s="422"/>
      <c r="BA88" s="422"/>
      <c r="BB88" s="422"/>
      <c r="BC88" s="423"/>
      <c r="BD88" s="423"/>
      <c r="BE88" s="18"/>
      <c r="BF88" s="412"/>
      <c r="BG88" s="413"/>
      <c r="BH88" s="414"/>
      <c r="BI88" s="415"/>
      <c r="BJ88" s="415"/>
      <c r="BK88" s="415"/>
      <c r="BL88" s="165"/>
      <c r="BM88" s="424"/>
      <c r="BN88" s="424"/>
      <c r="BO88" s="424"/>
      <c r="BP88" s="295"/>
      <c r="BQ88" s="295"/>
      <c r="BR88" s="295"/>
      <c r="BS88" s="426"/>
      <c r="BT88" s="295"/>
      <c r="BU88" s="295"/>
      <c r="BV88" s="295"/>
      <c r="BW88" s="295"/>
      <c r="BX88" s="295"/>
    </row>
    <row r="89" spans="1:76" ht="12" customHeight="1" thickTop="1" thickBot="1" x14ac:dyDescent="0.3">
      <c r="A89" s="167" t="s">
        <v>89</v>
      </c>
      <c r="B89" s="306" t="s">
        <v>15</v>
      </c>
      <c r="C89" s="307" t="s">
        <v>99</v>
      </c>
      <c r="D89" s="37">
        <f>U77</f>
        <v>16</v>
      </c>
      <c r="E89" s="38">
        <f>T77</f>
        <v>21</v>
      </c>
      <c r="F89" s="343">
        <f>W77</f>
        <v>0</v>
      </c>
      <c r="G89" s="344">
        <f>V77</f>
        <v>2</v>
      </c>
      <c r="H89" s="85">
        <f>U80</f>
        <v>21</v>
      </c>
      <c r="I89" s="86">
        <f>T80</f>
        <v>14</v>
      </c>
      <c r="J89" s="343">
        <f>W80</f>
        <v>2</v>
      </c>
      <c r="K89" s="344">
        <f>V80</f>
        <v>1</v>
      </c>
      <c r="L89" s="118">
        <f>U83</f>
        <v>18</v>
      </c>
      <c r="M89" s="38">
        <f>T83</f>
        <v>21</v>
      </c>
      <c r="N89" s="343">
        <f>W83</f>
        <v>0</v>
      </c>
      <c r="O89" s="344">
        <f>V83</f>
        <v>2</v>
      </c>
      <c r="P89" s="118">
        <f>U86</f>
        <v>21</v>
      </c>
      <c r="Q89" s="38">
        <f>T86</f>
        <v>9</v>
      </c>
      <c r="R89" s="343">
        <f>W86</f>
        <v>2</v>
      </c>
      <c r="S89" s="344">
        <f>V86</f>
        <v>0</v>
      </c>
      <c r="T89" s="421" t="s">
        <v>97</v>
      </c>
      <c r="U89" s="421"/>
      <c r="V89" s="421"/>
      <c r="W89" s="421"/>
      <c r="X89" s="179">
        <v>21</v>
      </c>
      <c r="Y89" s="180">
        <v>13</v>
      </c>
      <c r="Z89" s="341">
        <v>2</v>
      </c>
      <c r="AA89" s="342">
        <v>1</v>
      </c>
      <c r="AB89" s="179">
        <v>21</v>
      </c>
      <c r="AC89" s="180">
        <v>13</v>
      </c>
      <c r="AD89" s="341">
        <v>2</v>
      </c>
      <c r="AE89" s="342">
        <v>0</v>
      </c>
      <c r="AF89" s="179">
        <v>21</v>
      </c>
      <c r="AG89" s="180">
        <v>8</v>
      </c>
      <c r="AH89" s="341">
        <v>2</v>
      </c>
      <c r="AI89" s="342">
        <v>0</v>
      </c>
      <c r="AJ89" s="141">
        <v>21</v>
      </c>
      <c r="AK89" s="142">
        <v>0</v>
      </c>
      <c r="AL89" s="375">
        <v>2</v>
      </c>
      <c r="AM89" s="376">
        <v>0</v>
      </c>
      <c r="AN89" s="255"/>
      <c r="AO89" s="427">
        <f>BM89</f>
        <v>6</v>
      </c>
      <c r="AP89" s="428"/>
      <c r="AQ89" s="279"/>
      <c r="AR89" s="427">
        <f>BF89</f>
        <v>6</v>
      </c>
      <c r="AS89" s="428"/>
      <c r="AT89" s="279"/>
      <c r="AU89" s="427">
        <f>BC89</f>
        <v>75</v>
      </c>
      <c r="AV89" s="428"/>
      <c r="AW89" s="279"/>
      <c r="AX89" s="10"/>
      <c r="AY89" s="422">
        <f>SUM(H89:H91,L89:L91,P89:P91,D89:D91,X89:X91,AB89:AB91,AF89:AF91,AJ89:AJ91)</f>
        <v>346</v>
      </c>
      <c r="AZ89" s="422"/>
      <c r="BA89" s="422">
        <f>SUM(I89:I91,M89:M91,Q89:Q91,E89:E91,Y89:Y91,AC89:AC91,AG89:AG91,AK89:AK91)</f>
        <v>271</v>
      </c>
      <c r="BB89" s="422"/>
      <c r="BC89" s="423">
        <f>AY89-BA89</f>
        <v>75</v>
      </c>
      <c r="BD89" s="423"/>
      <c r="BE89" s="18"/>
      <c r="BF89" s="412">
        <f t="shared" ref="BF89" si="19">BH89-BJ89</f>
        <v>6</v>
      </c>
      <c r="BG89" s="413"/>
      <c r="BH89" s="414">
        <f>J89+N89+R89+F89+Z89+AD89+AH89+AL89</f>
        <v>12</v>
      </c>
      <c r="BI89" s="415"/>
      <c r="BJ89" s="415">
        <f>K89+O89+S89+G89+AA89+AE89+AI89+AM89</f>
        <v>6</v>
      </c>
      <c r="BK89" s="415"/>
      <c r="BL89" s="165"/>
      <c r="BM89" s="424">
        <f>BP89+BQ89+BR89+BS89+BT89+BU89+BV89+BW89+BX89</f>
        <v>6</v>
      </c>
      <c r="BN89" s="424"/>
      <c r="BO89" s="424"/>
      <c r="BP89" s="295" t="str">
        <f>IF(F89-G89=2, "1",IF(F89-G89=1, "1",IF(F89-G89=-1,"0","0")))</f>
        <v>0</v>
      </c>
      <c r="BQ89" s="295" t="str">
        <f>IF(J89-K89=2, "1",IF(J89-K89=1, "1",IF(J89-K89=-1,"0","0")))</f>
        <v>1</v>
      </c>
      <c r="BR89" s="295" t="str">
        <f>IF(N89-O89=2, "1",IF(N89-O89=1, "1",IF(N89-O89=-1,"0","0")))</f>
        <v>0</v>
      </c>
      <c r="BS89" s="295" t="str">
        <f>IF(R89-S89=2, "1",IF(R89-S89=1, "1",IF(R89-S89=-1,"0","0")))</f>
        <v>1</v>
      </c>
      <c r="BT89" s="426" t="str">
        <f>IF(V89-W89=2, "1",IF(V89-W89=1, "1",IF(V89-W89=-1,"0","0")))</f>
        <v>0</v>
      </c>
      <c r="BU89" s="295" t="str">
        <f>IF(Z89-AA89=2, "1",IF(Z89-AA89=1, "1",IF(Z89-AA89=-1,"0","0")))</f>
        <v>1</v>
      </c>
      <c r="BV89" s="295" t="str">
        <f>IF(AD89-AE89=2, "1",IF(AD89-AE89=1, "1",IF(AD89-AE89=-1,"0","0")))</f>
        <v>1</v>
      </c>
      <c r="BW89" s="295" t="str">
        <f>IF(AH89-AI89=2, "1",IF(AH89-AI89=1, "1",IF(AH89-AI89=-1,"0","0")))</f>
        <v>1</v>
      </c>
      <c r="BX89" s="295" t="str">
        <f>IF(AL89-AM89=2, "1",IF(AL89-AM89=1, "1",IF(AL89-AM89=-1,"0","0")))</f>
        <v>1</v>
      </c>
    </row>
    <row r="90" spans="1:76" ht="12" customHeight="1" thickTop="1" thickBot="1" x14ac:dyDescent="0.3">
      <c r="A90" s="168" t="s">
        <v>90</v>
      </c>
      <c r="B90" s="306"/>
      <c r="C90" s="307"/>
      <c r="D90" s="39">
        <f>U78</f>
        <v>18</v>
      </c>
      <c r="E90" s="40">
        <f>T78</f>
        <v>21</v>
      </c>
      <c r="F90" s="343"/>
      <c r="G90" s="344"/>
      <c r="H90" s="87">
        <f>U81</f>
        <v>20</v>
      </c>
      <c r="I90" s="40">
        <f>T81</f>
        <v>22</v>
      </c>
      <c r="J90" s="343"/>
      <c r="K90" s="344"/>
      <c r="L90" s="87">
        <f>U84</f>
        <v>12</v>
      </c>
      <c r="M90" s="40">
        <f>T84</f>
        <v>21</v>
      </c>
      <c r="N90" s="343"/>
      <c r="O90" s="344"/>
      <c r="P90" s="87">
        <f>U87</f>
        <v>21</v>
      </c>
      <c r="Q90" s="40">
        <f>T87</f>
        <v>19</v>
      </c>
      <c r="R90" s="343"/>
      <c r="S90" s="344"/>
      <c r="T90" s="421"/>
      <c r="U90" s="421"/>
      <c r="V90" s="421"/>
      <c r="W90" s="421"/>
      <c r="X90" s="181">
        <v>10</v>
      </c>
      <c r="Y90" s="182">
        <v>21</v>
      </c>
      <c r="Z90" s="341"/>
      <c r="AA90" s="342"/>
      <c r="AB90" s="181">
        <v>21</v>
      </c>
      <c r="AC90" s="182">
        <v>19</v>
      </c>
      <c r="AD90" s="341"/>
      <c r="AE90" s="342"/>
      <c r="AF90" s="181">
        <v>21</v>
      </c>
      <c r="AG90" s="182">
        <v>14</v>
      </c>
      <c r="AH90" s="341"/>
      <c r="AI90" s="342"/>
      <c r="AJ90" s="143">
        <v>21</v>
      </c>
      <c r="AK90" s="144">
        <v>0</v>
      </c>
      <c r="AL90" s="375"/>
      <c r="AM90" s="376"/>
      <c r="AN90" s="255"/>
      <c r="AO90" s="427"/>
      <c r="AP90" s="428"/>
      <c r="AQ90" s="279"/>
      <c r="AR90" s="427"/>
      <c r="AS90" s="428"/>
      <c r="AT90" s="279"/>
      <c r="AU90" s="427"/>
      <c r="AV90" s="428"/>
      <c r="AW90" s="279"/>
      <c r="AX90" s="10"/>
      <c r="AY90" s="422"/>
      <c r="AZ90" s="422"/>
      <c r="BA90" s="422"/>
      <c r="BB90" s="422"/>
      <c r="BC90" s="423"/>
      <c r="BD90" s="423"/>
      <c r="BE90" s="18"/>
      <c r="BF90" s="412"/>
      <c r="BG90" s="413"/>
      <c r="BH90" s="414"/>
      <c r="BI90" s="415"/>
      <c r="BJ90" s="415"/>
      <c r="BK90" s="415"/>
      <c r="BL90" s="165"/>
      <c r="BM90" s="424"/>
      <c r="BN90" s="424"/>
      <c r="BO90" s="424"/>
      <c r="BP90" s="295"/>
      <c r="BQ90" s="295"/>
      <c r="BR90" s="295"/>
      <c r="BS90" s="295"/>
      <c r="BT90" s="426"/>
      <c r="BU90" s="295"/>
      <c r="BV90" s="295"/>
      <c r="BW90" s="295"/>
      <c r="BX90" s="295"/>
    </row>
    <row r="91" spans="1:76" ht="12" customHeight="1" thickTop="1" thickBot="1" x14ac:dyDescent="0.3">
      <c r="A91" s="169" t="s">
        <v>91</v>
      </c>
      <c r="B91" s="306"/>
      <c r="C91" s="307"/>
      <c r="D91" s="41">
        <f>U79</f>
        <v>0</v>
      </c>
      <c r="E91" s="42">
        <f>T79</f>
        <v>0</v>
      </c>
      <c r="F91" s="343"/>
      <c r="G91" s="344"/>
      <c r="H91" s="88">
        <f>U82</f>
        <v>21</v>
      </c>
      <c r="I91" s="89">
        <f>T82</f>
        <v>17</v>
      </c>
      <c r="J91" s="343"/>
      <c r="K91" s="344"/>
      <c r="L91" s="119">
        <f>U85</f>
        <v>0</v>
      </c>
      <c r="M91" s="42">
        <f>T85</f>
        <v>0</v>
      </c>
      <c r="N91" s="343"/>
      <c r="O91" s="344"/>
      <c r="P91" s="88">
        <f>U88</f>
        <v>0</v>
      </c>
      <c r="Q91" s="89">
        <f>T88</f>
        <v>0</v>
      </c>
      <c r="R91" s="343"/>
      <c r="S91" s="344"/>
      <c r="T91" s="421"/>
      <c r="U91" s="421"/>
      <c r="V91" s="421"/>
      <c r="W91" s="421"/>
      <c r="X91" s="183">
        <v>21</v>
      </c>
      <c r="Y91" s="184">
        <v>18</v>
      </c>
      <c r="Z91" s="341"/>
      <c r="AA91" s="342"/>
      <c r="AB91" s="183"/>
      <c r="AC91" s="184"/>
      <c r="AD91" s="341"/>
      <c r="AE91" s="342"/>
      <c r="AF91" s="183"/>
      <c r="AG91" s="184"/>
      <c r="AH91" s="341"/>
      <c r="AI91" s="342"/>
      <c r="AJ91" s="145"/>
      <c r="AK91" s="146"/>
      <c r="AL91" s="375"/>
      <c r="AM91" s="376"/>
      <c r="AN91" s="255"/>
      <c r="AO91" s="427"/>
      <c r="AP91" s="428"/>
      <c r="AQ91" s="279"/>
      <c r="AR91" s="427"/>
      <c r="AS91" s="428"/>
      <c r="AT91" s="279"/>
      <c r="AU91" s="427"/>
      <c r="AV91" s="428"/>
      <c r="AW91" s="279"/>
      <c r="AX91" s="10"/>
      <c r="AY91" s="422"/>
      <c r="AZ91" s="422"/>
      <c r="BA91" s="422"/>
      <c r="BB91" s="422"/>
      <c r="BC91" s="423"/>
      <c r="BD91" s="423"/>
      <c r="BE91" s="18"/>
      <c r="BF91" s="412"/>
      <c r="BG91" s="413"/>
      <c r="BH91" s="414"/>
      <c r="BI91" s="415"/>
      <c r="BJ91" s="415"/>
      <c r="BK91" s="415"/>
      <c r="BL91" s="165"/>
      <c r="BM91" s="424"/>
      <c r="BN91" s="424"/>
      <c r="BO91" s="424"/>
      <c r="BP91" s="295"/>
      <c r="BQ91" s="295"/>
      <c r="BR91" s="295"/>
      <c r="BS91" s="295"/>
      <c r="BT91" s="426"/>
      <c r="BU91" s="295"/>
      <c r="BV91" s="295"/>
      <c r="BW91" s="295"/>
      <c r="BX91" s="295"/>
    </row>
    <row r="92" spans="1:76" ht="12" customHeight="1" thickTop="1" thickBot="1" x14ac:dyDescent="0.3">
      <c r="A92" s="167" t="s">
        <v>89</v>
      </c>
      <c r="B92" s="306" t="s">
        <v>17</v>
      </c>
      <c r="C92" s="307" t="s">
        <v>54</v>
      </c>
      <c r="D92" s="43">
        <f>Y77</f>
        <v>0</v>
      </c>
      <c r="E92" s="44">
        <f>X77</f>
        <v>21</v>
      </c>
      <c r="F92" s="339">
        <f>AA77</f>
        <v>0</v>
      </c>
      <c r="G92" s="340">
        <f>Z77</f>
        <v>2</v>
      </c>
      <c r="H92" s="90">
        <f>Y80</f>
        <v>0</v>
      </c>
      <c r="I92" s="44">
        <f>X80</f>
        <v>0</v>
      </c>
      <c r="J92" s="339">
        <f>AA80</f>
        <v>0</v>
      </c>
      <c r="K92" s="340">
        <f>Z80</f>
        <v>0</v>
      </c>
      <c r="L92" s="43">
        <f>Y83</f>
        <v>4</v>
      </c>
      <c r="M92" s="44">
        <f>X83</f>
        <v>21</v>
      </c>
      <c r="N92" s="339">
        <f>AA83</f>
        <v>0</v>
      </c>
      <c r="O92" s="340">
        <f>Z83</f>
        <v>2</v>
      </c>
      <c r="P92" s="90">
        <f>Y86</f>
        <v>12</v>
      </c>
      <c r="Q92" s="44">
        <f>X86</f>
        <v>21</v>
      </c>
      <c r="R92" s="339">
        <f>AA86</f>
        <v>0</v>
      </c>
      <c r="S92" s="340">
        <f>Z86</f>
        <v>2</v>
      </c>
      <c r="T92" s="43">
        <f>Y89</f>
        <v>13</v>
      </c>
      <c r="U92" s="44">
        <f>X89</f>
        <v>21</v>
      </c>
      <c r="V92" s="339">
        <f>AA89</f>
        <v>1</v>
      </c>
      <c r="W92" s="340">
        <f>Z89</f>
        <v>2</v>
      </c>
      <c r="X92" s="421" t="s">
        <v>97</v>
      </c>
      <c r="Y92" s="421"/>
      <c r="Z92" s="421"/>
      <c r="AA92" s="421"/>
      <c r="AB92" s="173">
        <v>21</v>
      </c>
      <c r="AC92" s="174">
        <v>15</v>
      </c>
      <c r="AD92" s="337">
        <v>1</v>
      </c>
      <c r="AE92" s="338">
        <v>2</v>
      </c>
      <c r="AF92" s="127">
        <v>0</v>
      </c>
      <c r="AG92" s="128">
        <v>0</v>
      </c>
      <c r="AH92" s="359">
        <v>0</v>
      </c>
      <c r="AI92" s="358">
        <v>0</v>
      </c>
      <c r="AJ92" s="127">
        <v>0</v>
      </c>
      <c r="AK92" s="128">
        <v>0</v>
      </c>
      <c r="AL92" s="359">
        <v>0</v>
      </c>
      <c r="AM92" s="358">
        <v>0</v>
      </c>
      <c r="AN92" s="255"/>
      <c r="AO92" s="427">
        <f>BM92</f>
        <v>0</v>
      </c>
      <c r="AP92" s="428"/>
      <c r="AQ92" s="279"/>
      <c r="AR92" s="427">
        <f>BF92</f>
        <v>-8</v>
      </c>
      <c r="AS92" s="428"/>
      <c r="AT92" s="279"/>
      <c r="AU92" s="427">
        <f>BC92</f>
        <v>-97</v>
      </c>
      <c r="AV92" s="428"/>
      <c r="AW92" s="279"/>
      <c r="AX92" s="10"/>
      <c r="AY92" s="422">
        <f>SUM(H92:H94,L92:L94,P92:P94,T92:T94,D92:D94,AB92:AB94,AF92:AF94,AJ92:AJ94)</f>
        <v>139</v>
      </c>
      <c r="AZ92" s="422"/>
      <c r="BA92" s="422">
        <f>SUM(I92:I94,M92:M94,Q92:Q94,U92:U94,E92:E94,AC92:AC94,AG92:AG94,AK92:AK94)</f>
        <v>236</v>
      </c>
      <c r="BB92" s="422"/>
      <c r="BC92" s="423">
        <f>AY92-BA92</f>
        <v>-97</v>
      </c>
      <c r="BD92" s="423"/>
      <c r="BE92" s="18"/>
      <c r="BF92" s="412">
        <f t="shared" ref="BF92" si="20">BH92-BJ92</f>
        <v>-8</v>
      </c>
      <c r="BG92" s="413"/>
      <c r="BH92" s="414">
        <f>J92+N92+R92+V92+F92+AD92+AH92+AL92</f>
        <v>2</v>
      </c>
      <c r="BI92" s="415"/>
      <c r="BJ92" s="415">
        <f>K92+O92+S92+W92+G92+AE92+AI92+AM92</f>
        <v>10</v>
      </c>
      <c r="BK92" s="415"/>
      <c r="BL92" s="165"/>
      <c r="BM92" s="424">
        <f>BP92+BQ92+BR92+BS92+BT92+BU92+BV92+BW92+BX92</f>
        <v>0</v>
      </c>
      <c r="BN92" s="424"/>
      <c r="BO92" s="424"/>
      <c r="BP92" s="295" t="str">
        <f>IF(F92-G92=2, "1",IF(F92-G92=1, "1",IF(F92-G92=-1,"0","0")))</f>
        <v>0</v>
      </c>
      <c r="BQ92" s="295" t="str">
        <f>IF(J92-K92=2, "1",IF(J92-K92=1, "1",IF(J92-K92=-1,"0","0")))</f>
        <v>0</v>
      </c>
      <c r="BR92" s="295" t="str">
        <f>IF(N92-O92=2, "1",IF(N92-O92=1, "1",IF(N92-O92=-1,"0","0")))</f>
        <v>0</v>
      </c>
      <c r="BS92" s="295" t="str">
        <f>IF(R92-S92=2, "1",IF(R92-S92=1, "1",IF(R92-S92=-1,"0","0")))</f>
        <v>0</v>
      </c>
      <c r="BT92" s="295" t="str">
        <f>IF(V92-W92=2, "1",IF(V92-W92=1, "1",IF(V92-W92=-1,"0","0")))</f>
        <v>0</v>
      </c>
      <c r="BU92" s="426" t="str">
        <f>IF(Z92-AA92=2, "1",IF(Z92-AA92=1, "1",IF(Z92-AA92=-1,"0","0")))</f>
        <v>0</v>
      </c>
      <c r="BV92" s="295" t="str">
        <f>IF(AD92-AE92=2, "1",IF(AD92-AE92=1, "1",IF(AD92-AE92=-1,"0","0")))</f>
        <v>0</v>
      </c>
      <c r="BW92" s="295" t="str">
        <f>IF(AH92-AI92=2, "1",IF(AH92-AI92=1, "1",IF(AH92-AI92=-1,"0","0")))</f>
        <v>0</v>
      </c>
      <c r="BX92" s="295" t="str">
        <f>IF(AL92-AM92=2, "1",IF(AL92-AM92=1, "1",IF(AL92-AM92=-1,"0","0")))</f>
        <v>0</v>
      </c>
    </row>
    <row r="93" spans="1:76" ht="12" customHeight="1" thickTop="1" thickBot="1" x14ac:dyDescent="0.3">
      <c r="A93" s="168" t="s">
        <v>90</v>
      </c>
      <c r="B93" s="306"/>
      <c r="C93" s="307"/>
      <c r="D93" s="45">
        <f>Y78</f>
        <v>0</v>
      </c>
      <c r="E93" s="46">
        <f>X78</f>
        <v>21</v>
      </c>
      <c r="F93" s="339"/>
      <c r="G93" s="340"/>
      <c r="H93" s="91">
        <f>Y81</f>
        <v>0</v>
      </c>
      <c r="I93" s="46">
        <f>X81</f>
        <v>0</v>
      </c>
      <c r="J93" s="339"/>
      <c r="K93" s="340"/>
      <c r="L93" s="45">
        <f>Y84</f>
        <v>0</v>
      </c>
      <c r="M93" s="46">
        <f>X84</f>
        <v>21</v>
      </c>
      <c r="N93" s="339"/>
      <c r="O93" s="340"/>
      <c r="P93" s="91">
        <f>Y87</f>
        <v>16</v>
      </c>
      <c r="Q93" s="46">
        <f>X87</f>
        <v>21</v>
      </c>
      <c r="R93" s="339"/>
      <c r="S93" s="340"/>
      <c r="T93" s="45">
        <f>Y90</f>
        <v>21</v>
      </c>
      <c r="U93" s="46">
        <f>X90</f>
        <v>10</v>
      </c>
      <c r="V93" s="339"/>
      <c r="W93" s="340"/>
      <c r="X93" s="421"/>
      <c r="Y93" s="421"/>
      <c r="Z93" s="421"/>
      <c r="AA93" s="421"/>
      <c r="AB93" s="175">
        <v>20</v>
      </c>
      <c r="AC93" s="176">
        <v>22</v>
      </c>
      <c r="AD93" s="337"/>
      <c r="AE93" s="338"/>
      <c r="AF93" s="129">
        <v>0</v>
      </c>
      <c r="AG93" s="130">
        <v>0</v>
      </c>
      <c r="AH93" s="359"/>
      <c r="AI93" s="358"/>
      <c r="AJ93" s="129">
        <v>0</v>
      </c>
      <c r="AK93" s="130">
        <v>0</v>
      </c>
      <c r="AL93" s="359"/>
      <c r="AM93" s="358"/>
      <c r="AN93" s="255"/>
      <c r="AO93" s="427"/>
      <c r="AP93" s="428"/>
      <c r="AQ93" s="279"/>
      <c r="AR93" s="427"/>
      <c r="AS93" s="428"/>
      <c r="AT93" s="279"/>
      <c r="AU93" s="427"/>
      <c r="AV93" s="428"/>
      <c r="AW93" s="279"/>
      <c r="AX93" s="10"/>
      <c r="AY93" s="422"/>
      <c r="AZ93" s="422"/>
      <c r="BA93" s="422"/>
      <c r="BB93" s="422"/>
      <c r="BC93" s="423"/>
      <c r="BD93" s="423"/>
      <c r="BE93" s="18"/>
      <c r="BF93" s="412"/>
      <c r="BG93" s="413"/>
      <c r="BH93" s="414"/>
      <c r="BI93" s="415"/>
      <c r="BJ93" s="415"/>
      <c r="BK93" s="415"/>
      <c r="BL93" s="165"/>
      <c r="BM93" s="424"/>
      <c r="BN93" s="424"/>
      <c r="BO93" s="424"/>
      <c r="BP93" s="295"/>
      <c r="BQ93" s="295"/>
      <c r="BR93" s="295"/>
      <c r="BS93" s="295"/>
      <c r="BT93" s="295"/>
      <c r="BU93" s="426"/>
      <c r="BV93" s="295"/>
      <c r="BW93" s="295"/>
      <c r="BX93" s="295"/>
    </row>
    <row r="94" spans="1:76" ht="12" customHeight="1" thickTop="1" thickBot="1" x14ac:dyDescent="0.3">
      <c r="A94" s="169" t="s">
        <v>91</v>
      </c>
      <c r="B94" s="306"/>
      <c r="C94" s="307"/>
      <c r="D94" s="47">
        <f>Y79</f>
        <v>0</v>
      </c>
      <c r="E94" s="48">
        <f>X79</f>
        <v>0</v>
      </c>
      <c r="F94" s="339"/>
      <c r="G94" s="340"/>
      <c r="H94" s="92">
        <f>Y82</f>
        <v>0</v>
      </c>
      <c r="I94" s="48">
        <f>X82</f>
        <v>0</v>
      </c>
      <c r="J94" s="339"/>
      <c r="K94" s="340"/>
      <c r="L94" s="47">
        <f>Y85</f>
        <v>0</v>
      </c>
      <c r="M94" s="48">
        <f>X85</f>
        <v>0</v>
      </c>
      <c r="N94" s="339"/>
      <c r="O94" s="340"/>
      <c r="P94" s="135">
        <f>Y88</f>
        <v>0</v>
      </c>
      <c r="Q94" s="136">
        <f>X88</f>
        <v>0</v>
      </c>
      <c r="R94" s="339"/>
      <c r="S94" s="340"/>
      <c r="T94" s="47">
        <f>Y91</f>
        <v>18</v>
      </c>
      <c r="U94" s="48">
        <f>X91</f>
        <v>21</v>
      </c>
      <c r="V94" s="339"/>
      <c r="W94" s="340"/>
      <c r="X94" s="421"/>
      <c r="Y94" s="421"/>
      <c r="Z94" s="421"/>
      <c r="AA94" s="421"/>
      <c r="AB94" s="177">
        <v>14</v>
      </c>
      <c r="AC94" s="178">
        <v>21</v>
      </c>
      <c r="AD94" s="337"/>
      <c r="AE94" s="338"/>
      <c r="AF94" s="131"/>
      <c r="AG94" s="132"/>
      <c r="AH94" s="359"/>
      <c r="AI94" s="358"/>
      <c r="AJ94" s="131"/>
      <c r="AK94" s="132"/>
      <c r="AL94" s="359"/>
      <c r="AM94" s="358"/>
      <c r="AN94" s="255"/>
      <c r="AO94" s="427"/>
      <c r="AP94" s="428"/>
      <c r="AQ94" s="279"/>
      <c r="AR94" s="427"/>
      <c r="AS94" s="428"/>
      <c r="AT94" s="279"/>
      <c r="AU94" s="427"/>
      <c r="AV94" s="428"/>
      <c r="AW94" s="279"/>
      <c r="AX94" s="10"/>
      <c r="AY94" s="422"/>
      <c r="AZ94" s="422"/>
      <c r="BA94" s="422"/>
      <c r="BB94" s="422"/>
      <c r="BC94" s="423"/>
      <c r="BD94" s="423"/>
      <c r="BE94" s="18"/>
      <c r="BF94" s="412"/>
      <c r="BG94" s="413"/>
      <c r="BH94" s="414"/>
      <c r="BI94" s="415"/>
      <c r="BJ94" s="415"/>
      <c r="BK94" s="415"/>
      <c r="BL94" s="165"/>
      <c r="BM94" s="424"/>
      <c r="BN94" s="424"/>
      <c r="BO94" s="424"/>
      <c r="BP94" s="295"/>
      <c r="BQ94" s="295"/>
      <c r="BR94" s="295"/>
      <c r="BS94" s="295"/>
      <c r="BT94" s="295"/>
      <c r="BU94" s="426"/>
      <c r="BV94" s="295"/>
      <c r="BW94" s="295"/>
      <c r="BX94" s="295"/>
    </row>
    <row r="95" spans="1:76" ht="12" customHeight="1" thickTop="1" thickBot="1" x14ac:dyDescent="0.3">
      <c r="A95" s="167" t="s">
        <v>89</v>
      </c>
      <c r="B95" s="306" t="s">
        <v>19</v>
      </c>
      <c r="C95" s="307" t="s">
        <v>80</v>
      </c>
      <c r="D95" s="49">
        <f>AC77</f>
        <v>0</v>
      </c>
      <c r="E95" s="50">
        <f>AB77</f>
        <v>21</v>
      </c>
      <c r="F95" s="333">
        <f>AE77</f>
        <v>0</v>
      </c>
      <c r="G95" s="334">
        <f>AD77</f>
        <v>2</v>
      </c>
      <c r="H95" s="93">
        <f>AC80</f>
        <v>0</v>
      </c>
      <c r="I95" s="94">
        <f>AB80</f>
        <v>0</v>
      </c>
      <c r="J95" s="333">
        <f>AE80</f>
        <v>0</v>
      </c>
      <c r="K95" s="334">
        <f>AD80</f>
        <v>0</v>
      </c>
      <c r="L95" s="120">
        <f>AC83</f>
        <v>21</v>
      </c>
      <c r="M95" s="50">
        <f>AB83</f>
        <v>18</v>
      </c>
      <c r="N95" s="333">
        <f>AE83</f>
        <v>1</v>
      </c>
      <c r="O95" s="334">
        <f>AD83</f>
        <v>2</v>
      </c>
      <c r="P95" s="120">
        <f>AC86</f>
        <v>19</v>
      </c>
      <c r="Q95" s="50">
        <f>AB86</f>
        <v>21</v>
      </c>
      <c r="R95" s="333">
        <f>AE86</f>
        <v>2</v>
      </c>
      <c r="S95" s="334">
        <f>AD86</f>
        <v>1</v>
      </c>
      <c r="T95" s="49">
        <f>AC89</f>
        <v>13</v>
      </c>
      <c r="U95" s="50">
        <f>AB89</f>
        <v>21</v>
      </c>
      <c r="V95" s="333">
        <f>AE89</f>
        <v>0</v>
      </c>
      <c r="W95" s="334">
        <f>AD89</f>
        <v>2</v>
      </c>
      <c r="X95" s="120">
        <f>AC92</f>
        <v>15</v>
      </c>
      <c r="Y95" s="50">
        <f>AB92</f>
        <v>21</v>
      </c>
      <c r="Z95" s="333">
        <f>AE92</f>
        <v>2</v>
      </c>
      <c r="AA95" s="334">
        <f>AD92</f>
        <v>1</v>
      </c>
      <c r="AB95" s="421" t="s">
        <v>97</v>
      </c>
      <c r="AC95" s="421"/>
      <c r="AD95" s="421"/>
      <c r="AE95" s="421"/>
      <c r="AF95" s="127">
        <v>0</v>
      </c>
      <c r="AG95" s="128">
        <v>0</v>
      </c>
      <c r="AH95" s="359">
        <v>0</v>
      </c>
      <c r="AI95" s="358">
        <v>0</v>
      </c>
      <c r="AJ95" s="127">
        <v>0</v>
      </c>
      <c r="AK95" s="128">
        <v>0</v>
      </c>
      <c r="AL95" s="359">
        <v>0</v>
      </c>
      <c r="AM95" s="358">
        <v>0</v>
      </c>
      <c r="AN95" s="255"/>
      <c r="AO95" s="427">
        <f>BM95</f>
        <v>2</v>
      </c>
      <c r="AP95" s="428"/>
      <c r="AQ95" s="279"/>
      <c r="AR95" s="427">
        <f>BF95</f>
        <v>-3</v>
      </c>
      <c r="AS95" s="428"/>
      <c r="AT95" s="279"/>
      <c r="AU95" s="427">
        <f>BC95</f>
        <v>-44</v>
      </c>
      <c r="AV95" s="428"/>
      <c r="AW95" s="279"/>
      <c r="AX95" s="10"/>
      <c r="AY95" s="422">
        <f>SUM(H95:H97,L95:L97,P95:P97,T95:T97,X95:X97,D95:D97,AF95:AF97,AJ95:AJ97)</f>
        <v>204</v>
      </c>
      <c r="AZ95" s="422"/>
      <c r="BA95" s="422">
        <f>SUM(I95:I97,M95:M97,Q95:Q97,U95:U97,Y95:Y97,E95:E97,AG95:AG97,AK95:AK97)</f>
        <v>248</v>
      </c>
      <c r="BB95" s="422"/>
      <c r="BC95" s="423">
        <f>AY95-BA95</f>
        <v>-44</v>
      </c>
      <c r="BD95" s="423"/>
      <c r="BE95" s="18"/>
      <c r="BF95" s="412">
        <f t="shared" ref="BF95" si="21">BH95-BJ95</f>
        <v>-3</v>
      </c>
      <c r="BG95" s="413"/>
      <c r="BH95" s="414">
        <f>J95+N95+R95+V95+Z95+F95+AH95+AL95</f>
        <v>5</v>
      </c>
      <c r="BI95" s="415"/>
      <c r="BJ95" s="415">
        <f>K95+O95+S95+W95+AA95+G95+AI95+AM95</f>
        <v>8</v>
      </c>
      <c r="BK95" s="415"/>
      <c r="BL95" s="165"/>
      <c r="BM95" s="424">
        <f>BP95+BQ95+BR95+BS95+BT95+BU95+BV95+BW95+BX95</f>
        <v>2</v>
      </c>
      <c r="BN95" s="424"/>
      <c r="BO95" s="424"/>
      <c r="BP95" s="295" t="str">
        <f>IF(F95-G95=2, "1",IF(F95-G95=1, "1",IF(F95-G95=-1,"0","0")))</f>
        <v>0</v>
      </c>
      <c r="BQ95" s="295" t="str">
        <f>IF(J95-K95=2, "1",IF(J95-K95=1, "1",IF(J95-K95=-1,"0","0")))</f>
        <v>0</v>
      </c>
      <c r="BR95" s="295" t="str">
        <f>IF(N95-O95=2, "1",IF(N95-O95=1, "1",IF(N95-O95=-1,"0","0")))</f>
        <v>0</v>
      </c>
      <c r="BS95" s="295" t="str">
        <f>IF(R95-S95=2, "1",IF(R95-S95=1, "1",IF(R95-S95=-1,"0","0")))</f>
        <v>1</v>
      </c>
      <c r="BT95" s="295" t="str">
        <f>IF(V95-W95=2, "1",IF(V95-W95=1, "1",IF(V95-W95=-1,"0","0")))</f>
        <v>0</v>
      </c>
      <c r="BU95" s="295" t="str">
        <f>IF(Z95-AA95=2, "1",IF(Z95-AA95=1, "1",IF(Z95-AA95=-1,"0","0")))</f>
        <v>1</v>
      </c>
      <c r="BV95" s="426" t="str">
        <f>IF(AD95-AE95=2, "1",IF(AD95-AE95=1, "1",IF(AD95-AE95=-1,"0","0")))</f>
        <v>0</v>
      </c>
      <c r="BW95" s="295" t="str">
        <f>IF(AH95-AI95=2, "1",IF(AH95-AI95=1, "1",IF(AH95-AI95=-1,"0","0")))</f>
        <v>0</v>
      </c>
      <c r="BX95" s="295" t="str">
        <f>IF(AL95-AM95=2, "1",IF(AL95-AM95=1, "1",IF(AL95-AM95=-1,"0","0")))</f>
        <v>0</v>
      </c>
    </row>
    <row r="96" spans="1:76" ht="12" customHeight="1" thickTop="1" thickBot="1" x14ac:dyDescent="0.3">
      <c r="A96" s="168" t="s">
        <v>90</v>
      </c>
      <c r="B96" s="306"/>
      <c r="C96" s="307"/>
      <c r="D96" s="51">
        <f>AC78</f>
        <v>0</v>
      </c>
      <c r="E96" s="52">
        <f>AB78</f>
        <v>21</v>
      </c>
      <c r="F96" s="333"/>
      <c r="G96" s="334"/>
      <c r="H96" s="95">
        <f>AC81</f>
        <v>0</v>
      </c>
      <c r="I96" s="52">
        <f>AB81</f>
        <v>0</v>
      </c>
      <c r="J96" s="333"/>
      <c r="K96" s="334"/>
      <c r="L96" s="95">
        <f>AC84</f>
        <v>17</v>
      </c>
      <c r="M96" s="52">
        <f>AB84</f>
        <v>21</v>
      </c>
      <c r="N96" s="333"/>
      <c r="O96" s="334"/>
      <c r="P96" s="95">
        <f>AC87</f>
        <v>21</v>
      </c>
      <c r="Q96" s="52">
        <f>AB87</f>
        <v>19</v>
      </c>
      <c r="R96" s="333"/>
      <c r="S96" s="334"/>
      <c r="T96" s="51">
        <f>AC90</f>
        <v>19</v>
      </c>
      <c r="U96" s="52">
        <f>AB90</f>
        <v>21</v>
      </c>
      <c r="V96" s="333"/>
      <c r="W96" s="334"/>
      <c r="X96" s="95">
        <f>AC93</f>
        <v>22</v>
      </c>
      <c r="Y96" s="52">
        <f>AB93</f>
        <v>20</v>
      </c>
      <c r="Z96" s="333"/>
      <c r="AA96" s="334"/>
      <c r="AB96" s="421"/>
      <c r="AC96" s="421"/>
      <c r="AD96" s="421"/>
      <c r="AE96" s="421"/>
      <c r="AF96" s="129">
        <v>0</v>
      </c>
      <c r="AG96" s="130">
        <v>0</v>
      </c>
      <c r="AH96" s="359"/>
      <c r="AI96" s="358"/>
      <c r="AJ96" s="129">
        <v>0</v>
      </c>
      <c r="AK96" s="130">
        <v>0</v>
      </c>
      <c r="AL96" s="359"/>
      <c r="AM96" s="358"/>
      <c r="AN96" s="255"/>
      <c r="AO96" s="427"/>
      <c r="AP96" s="428"/>
      <c r="AQ96" s="279"/>
      <c r="AR96" s="427"/>
      <c r="AS96" s="428"/>
      <c r="AT96" s="279"/>
      <c r="AU96" s="427"/>
      <c r="AV96" s="428"/>
      <c r="AW96" s="279"/>
      <c r="AX96" s="10"/>
      <c r="AY96" s="422"/>
      <c r="AZ96" s="422"/>
      <c r="BA96" s="422"/>
      <c r="BB96" s="422"/>
      <c r="BC96" s="423"/>
      <c r="BD96" s="423"/>
      <c r="BE96" s="18"/>
      <c r="BF96" s="412"/>
      <c r="BG96" s="413"/>
      <c r="BH96" s="414"/>
      <c r="BI96" s="415"/>
      <c r="BJ96" s="415"/>
      <c r="BK96" s="415"/>
      <c r="BL96" s="165"/>
      <c r="BM96" s="424"/>
      <c r="BN96" s="424"/>
      <c r="BO96" s="424"/>
      <c r="BP96" s="295"/>
      <c r="BQ96" s="295"/>
      <c r="BR96" s="295"/>
      <c r="BS96" s="295"/>
      <c r="BT96" s="295"/>
      <c r="BU96" s="295"/>
      <c r="BV96" s="426"/>
      <c r="BW96" s="295"/>
      <c r="BX96" s="295"/>
    </row>
    <row r="97" spans="1:76" ht="12" customHeight="1" thickTop="1" thickBot="1" x14ac:dyDescent="0.3">
      <c r="A97" s="169" t="s">
        <v>91</v>
      </c>
      <c r="B97" s="306"/>
      <c r="C97" s="307"/>
      <c r="D97" s="53">
        <f>AC79</f>
        <v>0</v>
      </c>
      <c r="E97" s="54">
        <f>AB79</f>
        <v>0</v>
      </c>
      <c r="F97" s="333"/>
      <c r="G97" s="334"/>
      <c r="H97" s="96">
        <f>AC82</f>
        <v>0</v>
      </c>
      <c r="I97" s="54">
        <f>AB82</f>
        <v>0</v>
      </c>
      <c r="J97" s="333"/>
      <c r="K97" s="334"/>
      <c r="L97" s="96">
        <f>AC85</f>
        <v>15</v>
      </c>
      <c r="M97" s="54">
        <f>AB85</f>
        <v>21</v>
      </c>
      <c r="N97" s="333"/>
      <c r="O97" s="334"/>
      <c r="P97" s="96">
        <f>AC88</f>
        <v>21</v>
      </c>
      <c r="Q97" s="54">
        <f>AB88</f>
        <v>9</v>
      </c>
      <c r="R97" s="333"/>
      <c r="S97" s="334"/>
      <c r="T97" s="53">
        <f>AC91</f>
        <v>0</v>
      </c>
      <c r="U97" s="54">
        <f>AB91</f>
        <v>0</v>
      </c>
      <c r="V97" s="333"/>
      <c r="W97" s="334"/>
      <c r="X97" s="96">
        <f>AC94</f>
        <v>21</v>
      </c>
      <c r="Y97" s="54">
        <f>AB94</f>
        <v>14</v>
      </c>
      <c r="Z97" s="333"/>
      <c r="AA97" s="334"/>
      <c r="AB97" s="421"/>
      <c r="AC97" s="421"/>
      <c r="AD97" s="421"/>
      <c r="AE97" s="421"/>
      <c r="AF97" s="131"/>
      <c r="AG97" s="132"/>
      <c r="AH97" s="359"/>
      <c r="AI97" s="358"/>
      <c r="AJ97" s="131"/>
      <c r="AK97" s="132"/>
      <c r="AL97" s="359"/>
      <c r="AM97" s="358"/>
      <c r="AN97" s="255"/>
      <c r="AO97" s="427"/>
      <c r="AP97" s="428"/>
      <c r="AQ97" s="279"/>
      <c r="AR97" s="427"/>
      <c r="AS97" s="428"/>
      <c r="AT97" s="279"/>
      <c r="AU97" s="427"/>
      <c r="AV97" s="428"/>
      <c r="AW97" s="279"/>
      <c r="AX97" s="10"/>
      <c r="AY97" s="422"/>
      <c r="AZ97" s="422"/>
      <c r="BA97" s="422"/>
      <c r="BB97" s="422"/>
      <c r="BC97" s="423"/>
      <c r="BD97" s="423"/>
      <c r="BE97" s="18"/>
      <c r="BF97" s="412"/>
      <c r="BG97" s="413"/>
      <c r="BH97" s="414"/>
      <c r="BI97" s="415"/>
      <c r="BJ97" s="415"/>
      <c r="BK97" s="415"/>
      <c r="BL97" s="165"/>
      <c r="BM97" s="424"/>
      <c r="BN97" s="424"/>
      <c r="BO97" s="424"/>
      <c r="BP97" s="295"/>
      <c r="BQ97" s="295"/>
      <c r="BR97" s="295"/>
      <c r="BS97" s="295"/>
      <c r="BT97" s="295"/>
      <c r="BU97" s="295"/>
      <c r="BV97" s="426"/>
      <c r="BW97" s="295"/>
      <c r="BX97" s="295"/>
    </row>
    <row r="98" spans="1:76" ht="12" customHeight="1" thickTop="1" thickBot="1" x14ac:dyDescent="0.3">
      <c r="A98" s="167" t="s">
        <v>89</v>
      </c>
      <c r="B98" s="306" t="s">
        <v>21</v>
      </c>
      <c r="C98" s="307" t="s">
        <v>71</v>
      </c>
      <c r="D98" s="55">
        <f>AG77</f>
        <v>19</v>
      </c>
      <c r="E98" s="56">
        <f>AF77</f>
        <v>21</v>
      </c>
      <c r="F98" s="329">
        <f>AI77</f>
        <v>0</v>
      </c>
      <c r="G98" s="330">
        <f>AH77</f>
        <v>2</v>
      </c>
      <c r="H98" s="97">
        <f>AG80</f>
        <v>0</v>
      </c>
      <c r="I98" s="56">
        <f>AF80</f>
        <v>0</v>
      </c>
      <c r="J98" s="329">
        <f>AI80</f>
        <v>0</v>
      </c>
      <c r="K98" s="330">
        <f>AH80</f>
        <v>0</v>
      </c>
      <c r="L98" s="97">
        <f>AG83</f>
        <v>0</v>
      </c>
      <c r="M98" s="56">
        <f>AF83</f>
        <v>0</v>
      </c>
      <c r="N98" s="329">
        <f>AI83</f>
        <v>0</v>
      </c>
      <c r="O98" s="330">
        <f>AH83</f>
        <v>0</v>
      </c>
      <c r="P98" s="137">
        <f>AG86</f>
        <v>0</v>
      </c>
      <c r="Q98" s="138">
        <f>AF86</f>
        <v>21</v>
      </c>
      <c r="R98" s="329">
        <f>AI86</f>
        <v>0</v>
      </c>
      <c r="S98" s="330">
        <f>AH86</f>
        <v>2</v>
      </c>
      <c r="T98" s="97">
        <f>AG89</f>
        <v>8</v>
      </c>
      <c r="U98" s="56">
        <f>AF89</f>
        <v>21</v>
      </c>
      <c r="V98" s="329">
        <f>AI89</f>
        <v>0</v>
      </c>
      <c r="W98" s="330">
        <f>AH89</f>
        <v>2</v>
      </c>
      <c r="X98" s="97">
        <f>AG92</f>
        <v>0</v>
      </c>
      <c r="Y98" s="56">
        <f>AF92</f>
        <v>0</v>
      </c>
      <c r="Z98" s="329">
        <f>AI92</f>
        <v>0</v>
      </c>
      <c r="AA98" s="330">
        <f>AH92</f>
        <v>0</v>
      </c>
      <c r="AB98" s="97">
        <f>AG95</f>
        <v>0</v>
      </c>
      <c r="AC98" s="56">
        <f>AF95</f>
        <v>0</v>
      </c>
      <c r="AD98" s="329">
        <f>AI95</f>
        <v>0</v>
      </c>
      <c r="AE98" s="330">
        <f>AH95</f>
        <v>0</v>
      </c>
      <c r="AF98" s="421" t="s">
        <v>97</v>
      </c>
      <c r="AG98" s="421"/>
      <c r="AH98" s="421"/>
      <c r="AI98" s="421"/>
      <c r="AJ98" s="127">
        <v>0</v>
      </c>
      <c r="AK98" s="128">
        <v>0</v>
      </c>
      <c r="AL98" s="359">
        <v>0</v>
      </c>
      <c r="AM98" s="358">
        <v>0</v>
      </c>
      <c r="AN98" s="255"/>
      <c r="AO98" s="427">
        <f>BM98</f>
        <v>0</v>
      </c>
      <c r="AP98" s="428"/>
      <c r="AQ98" s="279"/>
      <c r="AR98" s="427">
        <f>BF98</f>
        <v>-6</v>
      </c>
      <c r="AS98" s="428"/>
      <c r="AT98" s="279"/>
      <c r="AU98" s="427">
        <f>BC98</f>
        <v>-67</v>
      </c>
      <c r="AV98" s="428"/>
      <c r="AW98" s="279"/>
      <c r="AX98" s="10"/>
      <c r="AY98" s="422">
        <f>SUM(H98:H100,L98:L100,P98:P100,T98:T100,X98:X100,AB98:AB100,D98:D100,AJ98:AJ100)</f>
        <v>59</v>
      </c>
      <c r="AZ98" s="422"/>
      <c r="BA98" s="422">
        <f>SUM(I98:I100,M98:M100,Q98:Q100,U98:U100,Y98:Y100,AC98:AC100,,AK98:AK100,E98:E100)</f>
        <v>126</v>
      </c>
      <c r="BB98" s="422"/>
      <c r="BC98" s="423">
        <f>AY98-BA98</f>
        <v>-67</v>
      </c>
      <c r="BD98" s="423"/>
      <c r="BE98" s="18"/>
      <c r="BF98" s="412">
        <f t="shared" ref="BF98" si="22">BH98-BJ98</f>
        <v>-6</v>
      </c>
      <c r="BG98" s="413"/>
      <c r="BH98" s="414">
        <f>J98+N98+R98+V98+Z98+AD98+F98+AL98</f>
        <v>0</v>
      </c>
      <c r="BI98" s="415"/>
      <c r="BJ98" s="415">
        <f>K98+O98+S98+W98+AA98+AE98+G98+AM98</f>
        <v>6</v>
      </c>
      <c r="BK98" s="415"/>
      <c r="BL98" s="165"/>
      <c r="BM98" s="424">
        <f>BP98+BQ98+BR98+BS98+BT98+BU98+BV98+BW98+BX98</f>
        <v>0</v>
      </c>
      <c r="BN98" s="424"/>
      <c r="BO98" s="424"/>
      <c r="BP98" s="295" t="str">
        <f>IF(F98-G98=2, "1",IF(F98-G98=1, "1",IF(F98-G98=-1,"0","0")))</f>
        <v>0</v>
      </c>
      <c r="BQ98" s="295" t="str">
        <f>IF(J98-K98=2, "1",IF(J98-K98=1, "1",IF(J98-K98=-1,"0","0")))</f>
        <v>0</v>
      </c>
      <c r="BR98" s="295" t="str">
        <f>IF(N98-O98=2, "1",IF(N98-O98=1, "1",IF(N98-O98=-1,"0","0")))</f>
        <v>0</v>
      </c>
      <c r="BS98" s="295" t="str">
        <f>IF(R98-S98=2, "1",IF(R98-S98=1, "1",IF(R98-S98=-1,"0","0")))</f>
        <v>0</v>
      </c>
      <c r="BT98" s="295" t="str">
        <f>IF(V98-W98=2, "1",IF(V98-W98=1, "1",IF(V98-W98=-1,"0","0")))</f>
        <v>0</v>
      </c>
      <c r="BU98" s="295" t="str">
        <f>IF(Z98-AA98=2, "1",IF(Z98-AA98=1, "1",IF(Z98-AA98=-1,"0","0")))</f>
        <v>0</v>
      </c>
      <c r="BV98" s="295" t="str">
        <f>IF(AD98-AE98=2, "1",IF(AD98-AE98=1, "1",IF(AD98-AE98=-1,"0","0")))</f>
        <v>0</v>
      </c>
      <c r="BW98" s="426" t="str">
        <f>IF(AH98-AI98=2, "1",IF(AH98-AI98=1, "1",IF(AH98-AI98=-1,"0","0")))</f>
        <v>0</v>
      </c>
      <c r="BX98" s="295" t="str">
        <f>IF(AL98-AM98=2, "1",IF(AL98-AM98=1, "1",IF(AL98-AM98=-1,"0","0")))</f>
        <v>0</v>
      </c>
    </row>
    <row r="99" spans="1:76" ht="12" customHeight="1" thickTop="1" thickBot="1" x14ac:dyDescent="0.3">
      <c r="A99" s="168" t="s">
        <v>90</v>
      </c>
      <c r="B99" s="306"/>
      <c r="C99" s="307"/>
      <c r="D99" s="57">
        <f>AG78</f>
        <v>18</v>
      </c>
      <c r="E99" s="58">
        <f>AF78</f>
        <v>21</v>
      </c>
      <c r="F99" s="329"/>
      <c r="G99" s="330"/>
      <c r="H99" s="98">
        <f>AG81</f>
        <v>0</v>
      </c>
      <c r="I99" s="58">
        <f>AF81</f>
        <v>0</v>
      </c>
      <c r="J99" s="329"/>
      <c r="K99" s="330"/>
      <c r="L99" s="98">
        <f>AG84</f>
        <v>0</v>
      </c>
      <c r="M99" s="58">
        <f>AF84</f>
        <v>0</v>
      </c>
      <c r="N99" s="329"/>
      <c r="O99" s="330"/>
      <c r="P99" s="98">
        <f>AG87</f>
        <v>0</v>
      </c>
      <c r="Q99" s="58">
        <f>AF87</f>
        <v>21</v>
      </c>
      <c r="R99" s="329"/>
      <c r="S99" s="330"/>
      <c r="T99" s="98">
        <f>AG90</f>
        <v>14</v>
      </c>
      <c r="U99" s="58">
        <f>AF90</f>
        <v>21</v>
      </c>
      <c r="V99" s="329"/>
      <c r="W99" s="330"/>
      <c r="X99" s="98">
        <f>AG93</f>
        <v>0</v>
      </c>
      <c r="Y99" s="58">
        <f>AF93</f>
        <v>0</v>
      </c>
      <c r="Z99" s="329"/>
      <c r="AA99" s="330"/>
      <c r="AB99" s="98">
        <f>AG96</f>
        <v>0</v>
      </c>
      <c r="AC99" s="58">
        <f>AF96</f>
        <v>0</v>
      </c>
      <c r="AD99" s="329"/>
      <c r="AE99" s="330"/>
      <c r="AF99" s="421"/>
      <c r="AG99" s="421"/>
      <c r="AH99" s="421"/>
      <c r="AI99" s="421"/>
      <c r="AJ99" s="129">
        <v>0</v>
      </c>
      <c r="AK99" s="130">
        <v>0</v>
      </c>
      <c r="AL99" s="359"/>
      <c r="AM99" s="358"/>
      <c r="AN99" s="255"/>
      <c r="AO99" s="427"/>
      <c r="AP99" s="428"/>
      <c r="AQ99" s="279"/>
      <c r="AR99" s="427"/>
      <c r="AS99" s="428"/>
      <c r="AT99" s="279"/>
      <c r="AU99" s="427"/>
      <c r="AV99" s="428"/>
      <c r="AW99" s="279"/>
      <c r="AX99" s="10"/>
      <c r="AY99" s="422"/>
      <c r="AZ99" s="422"/>
      <c r="BA99" s="422"/>
      <c r="BB99" s="422"/>
      <c r="BC99" s="423"/>
      <c r="BD99" s="423"/>
      <c r="BE99" s="18"/>
      <c r="BF99" s="412"/>
      <c r="BG99" s="413"/>
      <c r="BH99" s="414"/>
      <c r="BI99" s="415"/>
      <c r="BJ99" s="415"/>
      <c r="BK99" s="415"/>
      <c r="BL99" s="165"/>
      <c r="BM99" s="424"/>
      <c r="BN99" s="424"/>
      <c r="BO99" s="424"/>
      <c r="BP99" s="295"/>
      <c r="BQ99" s="295"/>
      <c r="BR99" s="295"/>
      <c r="BS99" s="295"/>
      <c r="BT99" s="295"/>
      <c r="BU99" s="295"/>
      <c r="BV99" s="295"/>
      <c r="BW99" s="426"/>
      <c r="BX99" s="295"/>
    </row>
    <row r="100" spans="1:76" ht="12" customHeight="1" thickTop="1" thickBot="1" x14ac:dyDescent="0.3">
      <c r="A100" s="169" t="s">
        <v>91</v>
      </c>
      <c r="B100" s="306"/>
      <c r="C100" s="307"/>
      <c r="D100" s="59">
        <f>AG79</f>
        <v>0</v>
      </c>
      <c r="E100" s="60">
        <f>AF79</f>
        <v>0</v>
      </c>
      <c r="F100" s="329"/>
      <c r="G100" s="330"/>
      <c r="H100" s="99">
        <f>AG82</f>
        <v>0</v>
      </c>
      <c r="I100" s="60">
        <f>AF82</f>
        <v>0</v>
      </c>
      <c r="J100" s="329"/>
      <c r="K100" s="330"/>
      <c r="L100" s="99">
        <f>AG85</f>
        <v>0</v>
      </c>
      <c r="M100" s="60">
        <f>AF85</f>
        <v>0</v>
      </c>
      <c r="N100" s="329"/>
      <c r="O100" s="330"/>
      <c r="P100" s="99">
        <f>AG88</f>
        <v>0</v>
      </c>
      <c r="Q100" s="60">
        <f>AF88</f>
        <v>0</v>
      </c>
      <c r="R100" s="329"/>
      <c r="S100" s="330"/>
      <c r="T100" s="99">
        <f>AG91</f>
        <v>0</v>
      </c>
      <c r="U100" s="60">
        <f>AF91</f>
        <v>0</v>
      </c>
      <c r="V100" s="329"/>
      <c r="W100" s="330"/>
      <c r="X100" s="99">
        <f>AG94</f>
        <v>0</v>
      </c>
      <c r="Y100" s="60">
        <f>AF94</f>
        <v>0</v>
      </c>
      <c r="Z100" s="329"/>
      <c r="AA100" s="330"/>
      <c r="AB100" s="99">
        <f>AG97</f>
        <v>0</v>
      </c>
      <c r="AC100" s="60">
        <f>AF97</f>
        <v>0</v>
      </c>
      <c r="AD100" s="329"/>
      <c r="AE100" s="330"/>
      <c r="AF100" s="421"/>
      <c r="AG100" s="421"/>
      <c r="AH100" s="421"/>
      <c r="AI100" s="421"/>
      <c r="AJ100" s="131"/>
      <c r="AK100" s="132"/>
      <c r="AL100" s="359"/>
      <c r="AM100" s="358"/>
      <c r="AN100" s="255"/>
      <c r="AO100" s="427"/>
      <c r="AP100" s="428"/>
      <c r="AQ100" s="279"/>
      <c r="AR100" s="427"/>
      <c r="AS100" s="428"/>
      <c r="AT100" s="279"/>
      <c r="AU100" s="427"/>
      <c r="AV100" s="428"/>
      <c r="AW100" s="279"/>
      <c r="AX100" s="10"/>
      <c r="AY100" s="422"/>
      <c r="AZ100" s="422"/>
      <c r="BA100" s="422"/>
      <c r="BB100" s="422"/>
      <c r="BC100" s="423"/>
      <c r="BD100" s="423"/>
      <c r="BE100" s="18"/>
      <c r="BF100" s="412"/>
      <c r="BG100" s="413"/>
      <c r="BH100" s="414"/>
      <c r="BI100" s="415"/>
      <c r="BJ100" s="415"/>
      <c r="BK100" s="415"/>
      <c r="BL100" s="165"/>
      <c r="BM100" s="424"/>
      <c r="BN100" s="424"/>
      <c r="BO100" s="424"/>
      <c r="BP100" s="295"/>
      <c r="BQ100" s="295"/>
      <c r="BR100" s="295"/>
      <c r="BS100" s="295"/>
      <c r="BT100" s="295"/>
      <c r="BU100" s="295"/>
      <c r="BV100" s="295"/>
      <c r="BW100" s="426"/>
      <c r="BX100" s="295"/>
    </row>
    <row r="101" spans="1:76" ht="12" customHeight="1" thickTop="1" thickBot="1" x14ac:dyDescent="0.3">
      <c r="A101" s="167" t="s">
        <v>89</v>
      </c>
      <c r="B101" s="306" t="s">
        <v>23</v>
      </c>
      <c r="C101" s="307" t="s">
        <v>124</v>
      </c>
      <c r="D101" s="61">
        <f>AK77</f>
        <v>0</v>
      </c>
      <c r="E101" s="62">
        <f>AJ77</f>
        <v>21</v>
      </c>
      <c r="F101" s="318">
        <f>AM77</f>
        <v>0</v>
      </c>
      <c r="G101" s="319">
        <f>AL77</f>
        <v>2</v>
      </c>
      <c r="H101" s="100">
        <f>AK80</f>
        <v>0</v>
      </c>
      <c r="I101" s="62">
        <f>AJ80</f>
        <v>0</v>
      </c>
      <c r="J101" s="318">
        <f>AM80</f>
        <v>0</v>
      </c>
      <c r="K101" s="319">
        <f>AL80</f>
        <v>0</v>
      </c>
      <c r="L101" s="100">
        <f>AK83</f>
        <v>0</v>
      </c>
      <c r="M101" s="62">
        <f>AJ83</f>
        <v>0</v>
      </c>
      <c r="N101" s="318">
        <f>AM83</f>
        <v>0</v>
      </c>
      <c r="O101" s="319">
        <f>AL83</f>
        <v>0</v>
      </c>
      <c r="P101" s="139">
        <f>AK86</f>
        <v>0</v>
      </c>
      <c r="Q101" s="140">
        <f>AJ86</f>
        <v>21</v>
      </c>
      <c r="R101" s="318">
        <f>AM86</f>
        <v>0</v>
      </c>
      <c r="S101" s="319">
        <f>AL86</f>
        <v>2</v>
      </c>
      <c r="T101" s="100">
        <f>AK89</f>
        <v>0</v>
      </c>
      <c r="U101" s="62">
        <f>AJ89</f>
        <v>21</v>
      </c>
      <c r="V101" s="318">
        <f>AM89</f>
        <v>0</v>
      </c>
      <c r="W101" s="319">
        <f>AL89</f>
        <v>2</v>
      </c>
      <c r="X101" s="100">
        <f>AK92</f>
        <v>0</v>
      </c>
      <c r="Y101" s="62">
        <f>AJ92</f>
        <v>0</v>
      </c>
      <c r="Z101" s="318">
        <f>AM92</f>
        <v>0</v>
      </c>
      <c r="AA101" s="319">
        <f>AL92</f>
        <v>0</v>
      </c>
      <c r="AB101" s="100">
        <f>AK95</f>
        <v>0</v>
      </c>
      <c r="AC101" s="62">
        <f>AJ95</f>
        <v>0</v>
      </c>
      <c r="AD101" s="318">
        <f>AM95</f>
        <v>0</v>
      </c>
      <c r="AE101" s="319">
        <f>AL95</f>
        <v>0</v>
      </c>
      <c r="AF101" s="100">
        <f>AK98</f>
        <v>0</v>
      </c>
      <c r="AG101" s="62">
        <f>AJ98</f>
        <v>0</v>
      </c>
      <c r="AH101" s="318">
        <f>AM98</f>
        <v>0</v>
      </c>
      <c r="AI101" s="319">
        <f>AL98</f>
        <v>0</v>
      </c>
      <c r="AJ101" s="421" t="s">
        <v>97</v>
      </c>
      <c r="AK101" s="421"/>
      <c r="AL101" s="421"/>
      <c r="AM101" s="421"/>
      <c r="AN101" s="254"/>
      <c r="AO101" s="427">
        <f>BM101</f>
        <v>0</v>
      </c>
      <c r="AP101" s="428"/>
      <c r="AQ101" s="280"/>
      <c r="AR101" s="427">
        <f>BF101</f>
        <v>-6</v>
      </c>
      <c r="AS101" s="428"/>
      <c r="AT101" s="280"/>
      <c r="AU101" s="427">
        <f>BC101</f>
        <v>-126</v>
      </c>
      <c r="AV101" s="428"/>
      <c r="AW101" s="280"/>
      <c r="AX101" s="10"/>
      <c r="AY101" s="422">
        <f>SUM(H101:H103,L101:L103,P101:P103,T101:T103,X101:X103,AB101:AB103,AF101:AF103,D101:D103)</f>
        <v>0</v>
      </c>
      <c r="AZ101" s="422"/>
      <c r="BA101" s="422">
        <f>SUM(E101:E103,I101:I103,M101:M103,Q101:Q103,U101:U103,Y101:Y103,AC101:AC103,AG101:AG103)</f>
        <v>126</v>
      </c>
      <c r="BB101" s="422"/>
      <c r="BC101" s="423">
        <f>AY101-BA101</f>
        <v>-126</v>
      </c>
      <c r="BD101" s="423"/>
      <c r="BE101" s="18"/>
      <c r="BF101" s="412">
        <f t="shared" ref="BF101" si="23">BH101-BJ101</f>
        <v>-6</v>
      </c>
      <c r="BG101" s="413"/>
      <c r="BH101" s="414">
        <f>J101+N101+R101+V101+Z101+AD101+AH101+F101</f>
        <v>0</v>
      </c>
      <c r="BI101" s="415"/>
      <c r="BJ101" s="415">
        <f>K101+O101+S101+W101+AA101+AE101+AI101+G101</f>
        <v>6</v>
      </c>
      <c r="BK101" s="415"/>
      <c r="BL101" s="165"/>
      <c r="BM101" s="424">
        <f>BP101+BQ101+BR101+BS101+BT101+BU101+BV101+BW101+BX101</f>
        <v>0</v>
      </c>
      <c r="BN101" s="424"/>
      <c r="BO101" s="424"/>
      <c r="BP101" s="295" t="str">
        <f t="shared" ref="BP101" si="24">IF(F101-G101=2, "1",IF(F101-G101=1, "1",IF(F101-G101=-1,"0","0")))</f>
        <v>0</v>
      </c>
      <c r="BQ101" s="295" t="str">
        <f t="shared" ref="BQ101" si="25">IF(J101-K101=2, "1",IF(J101-K101=1, "1",IF(J101-K101=-1,"0","0")))</f>
        <v>0</v>
      </c>
      <c r="BR101" s="295" t="str">
        <f t="shared" ref="BR101" si="26">IF(N101-O101=2, "1",IF(N101-O101=1, "1",IF(N101-O101=-1,"0","0")))</f>
        <v>0</v>
      </c>
      <c r="BS101" s="295" t="str">
        <f t="shared" ref="BS101" si="27">IF(R101-S101=2, "1",IF(R101-S101=1, "1",IF(R101-S101=-1,"0","0")))</f>
        <v>0</v>
      </c>
      <c r="BT101" s="295" t="str">
        <f t="shared" ref="BT101" si="28">IF(V101-W101=2, "1",IF(V101-W101=1, "1",IF(V101-W101=-1,"0","0")))</f>
        <v>0</v>
      </c>
      <c r="BU101" s="295" t="str">
        <f t="shared" ref="BU101" si="29">IF(Z101-AA101=2, "1",IF(Z101-AA101=1, "1",IF(Z101-AA101=-1,"0","0")))</f>
        <v>0</v>
      </c>
      <c r="BV101" s="295" t="str">
        <f t="shared" ref="BV101" si="30">IF(AD101-AE101=2, "1",IF(AD101-AE101=1, "1",IF(AD101-AE101=-1,"0","0")))</f>
        <v>0</v>
      </c>
      <c r="BW101" s="295" t="str">
        <f t="shared" ref="BW101" si="31">IF(AH101-AI101=2, "1",IF(AH101-AI101=1, "1",IF(AH101-AI101=-1,"0","0")))</f>
        <v>0</v>
      </c>
      <c r="BX101" s="426" t="str">
        <f t="shared" ref="BX101" si="32">IF(AL101-AM101=2, "1",IF(AL101-AM101=1, "1",IF(AL101-AM101=-1,"0","0")))</f>
        <v>0</v>
      </c>
    </row>
    <row r="102" spans="1:76" ht="12" customHeight="1" thickTop="1" thickBot="1" x14ac:dyDescent="0.3">
      <c r="A102" s="168" t="s">
        <v>90</v>
      </c>
      <c r="B102" s="306"/>
      <c r="C102" s="307"/>
      <c r="D102" s="63">
        <f>AK78</f>
        <v>0</v>
      </c>
      <c r="E102" s="64">
        <f>AJ78</f>
        <v>21</v>
      </c>
      <c r="F102" s="318"/>
      <c r="G102" s="319"/>
      <c r="H102" s="101">
        <f>AK81</f>
        <v>0</v>
      </c>
      <c r="I102" s="64">
        <f>AJ81</f>
        <v>0</v>
      </c>
      <c r="J102" s="318"/>
      <c r="K102" s="319"/>
      <c r="L102" s="101">
        <f>AK84</f>
        <v>0</v>
      </c>
      <c r="M102" s="64">
        <f>AJ84</f>
        <v>0</v>
      </c>
      <c r="N102" s="318"/>
      <c r="O102" s="319"/>
      <c r="P102" s="101">
        <f>AK87</f>
        <v>0</v>
      </c>
      <c r="Q102" s="64">
        <f>AJ87</f>
        <v>21</v>
      </c>
      <c r="R102" s="318"/>
      <c r="S102" s="319"/>
      <c r="T102" s="101">
        <f>AK90</f>
        <v>0</v>
      </c>
      <c r="U102" s="64">
        <f>AJ90</f>
        <v>21</v>
      </c>
      <c r="V102" s="318"/>
      <c r="W102" s="319"/>
      <c r="X102" s="101">
        <f>AK93</f>
        <v>0</v>
      </c>
      <c r="Y102" s="64">
        <f>AJ93</f>
        <v>0</v>
      </c>
      <c r="Z102" s="318"/>
      <c r="AA102" s="319"/>
      <c r="AB102" s="101">
        <f>AK96</f>
        <v>0</v>
      </c>
      <c r="AC102" s="64">
        <f>AJ96</f>
        <v>0</v>
      </c>
      <c r="AD102" s="318"/>
      <c r="AE102" s="319"/>
      <c r="AF102" s="101">
        <f>AK99</f>
        <v>0</v>
      </c>
      <c r="AG102" s="64">
        <f>AJ99</f>
        <v>0</v>
      </c>
      <c r="AH102" s="318"/>
      <c r="AI102" s="319"/>
      <c r="AJ102" s="421"/>
      <c r="AK102" s="421"/>
      <c r="AL102" s="421"/>
      <c r="AM102" s="421"/>
      <c r="AN102" s="254"/>
      <c r="AO102" s="427"/>
      <c r="AP102" s="428"/>
      <c r="AQ102" s="280"/>
      <c r="AR102" s="427"/>
      <c r="AS102" s="428"/>
      <c r="AT102" s="280"/>
      <c r="AU102" s="427"/>
      <c r="AV102" s="428"/>
      <c r="AW102" s="280"/>
      <c r="AX102" s="10"/>
      <c r="AY102" s="422"/>
      <c r="AZ102" s="422"/>
      <c r="BA102" s="422"/>
      <c r="BB102" s="422"/>
      <c r="BC102" s="423"/>
      <c r="BD102" s="423"/>
      <c r="BE102" s="18"/>
      <c r="BF102" s="412"/>
      <c r="BG102" s="413"/>
      <c r="BH102" s="414"/>
      <c r="BI102" s="415"/>
      <c r="BJ102" s="415"/>
      <c r="BK102" s="415"/>
      <c r="BL102" s="165"/>
      <c r="BM102" s="424"/>
      <c r="BN102" s="424"/>
      <c r="BO102" s="424"/>
      <c r="BP102" s="295"/>
      <c r="BQ102" s="295"/>
      <c r="BR102" s="295"/>
      <c r="BS102" s="295"/>
      <c r="BT102" s="295"/>
      <c r="BU102" s="295"/>
      <c r="BV102" s="295"/>
      <c r="BW102" s="295"/>
      <c r="BX102" s="426"/>
    </row>
    <row r="103" spans="1:76" ht="12" customHeight="1" thickTop="1" thickBot="1" x14ac:dyDescent="0.3">
      <c r="A103" s="169" t="s">
        <v>91</v>
      </c>
      <c r="B103" s="306"/>
      <c r="C103" s="307"/>
      <c r="D103" s="65">
        <f>AK79</f>
        <v>0</v>
      </c>
      <c r="E103" s="66">
        <f>AJ79</f>
        <v>0</v>
      </c>
      <c r="F103" s="318"/>
      <c r="G103" s="319"/>
      <c r="H103" s="102">
        <f>AK82</f>
        <v>0</v>
      </c>
      <c r="I103" s="66">
        <f>AJ82</f>
        <v>0</v>
      </c>
      <c r="J103" s="318"/>
      <c r="K103" s="319"/>
      <c r="L103" s="102">
        <f>AK85</f>
        <v>0</v>
      </c>
      <c r="M103" s="66">
        <f>AJ85</f>
        <v>0</v>
      </c>
      <c r="N103" s="318"/>
      <c r="O103" s="319"/>
      <c r="P103" s="102">
        <f>AK88</f>
        <v>0</v>
      </c>
      <c r="Q103" s="66">
        <f>AJ88</f>
        <v>0</v>
      </c>
      <c r="R103" s="318"/>
      <c r="S103" s="319"/>
      <c r="T103" s="102">
        <f>AK91</f>
        <v>0</v>
      </c>
      <c r="U103" s="66">
        <f>AJ91</f>
        <v>0</v>
      </c>
      <c r="V103" s="318"/>
      <c r="W103" s="319"/>
      <c r="X103" s="102">
        <f>AK94</f>
        <v>0</v>
      </c>
      <c r="Y103" s="66">
        <f>AJ94</f>
        <v>0</v>
      </c>
      <c r="Z103" s="318"/>
      <c r="AA103" s="319"/>
      <c r="AB103" s="102">
        <f>AK97</f>
        <v>0</v>
      </c>
      <c r="AC103" s="66">
        <f>AJ97</f>
        <v>0</v>
      </c>
      <c r="AD103" s="318"/>
      <c r="AE103" s="319"/>
      <c r="AF103" s="102">
        <f>AK100</f>
        <v>0</v>
      </c>
      <c r="AG103" s="66">
        <f>AJ100</f>
        <v>0</v>
      </c>
      <c r="AH103" s="318"/>
      <c r="AI103" s="319"/>
      <c r="AJ103" s="421"/>
      <c r="AK103" s="421"/>
      <c r="AL103" s="421"/>
      <c r="AM103" s="421"/>
      <c r="AN103" s="254"/>
      <c r="AO103" s="427"/>
      <c r="AP103" s="428"/>
      <c r="AQ103" s="280"/>
      <c r="AR103" s="427"/>
      <c r="AS103" s="428"/>
      <c r="AT103" s="280"/>
      <c r="AU103" s="427"/>
      <c r="AV103" s="428"/>
      <c r="AW103" s="280"/>
      <c r="AX103" s="10"/>
      <c r="AY103" s="422"/>
      <c r="AZ103" s="422"/>
      <c r="BA103" s="422"/>
      <c r="BB103" s="422"/>
      <c r="BC103" s="423"/>
      <c r="BD103" s="423"/>
      <c r="BE103" s="18"/>
      <c r="BF103" s="412"/>
      <c r="BG103" s="413"/>
      <c r="BH103" s="414"/>
      <c r="BI103" s="415"/>
      <c r="BJ103" s="415"/>
      <c r="BK103" s="415"/>
      <c r="BL103" s="165"/>
      <c r="BM103" s="424"/>
      <c r="BN103" s="424"/>
      <c r="BO103" s="424"/>
      <c r="BP103" s="295"/>
      <c r="BQ103" s="295"/>
      <c r="BR103" s="295"/>
      <c r="BS103" s="295"/>
      <c r="BT103" s="295"/>
      <c r="BU103" s="295"/>
      <c r="BV103" s="295"/>
      <c r="BW103" s="295"/>
      <c r="BX103" s="426"/>
    </row>
    <row r="104" spans="1:76" ht="16.5" thickTop="1" x14ac:dyDescent="0.25">
      <c r="AO104" s="538">
        <f>SUM(AO77:AP103)</f>
        <v>25</v>
      </c>
      <c r="AP104" s="538"/>
      <c r="AR104" s="538">
        <f>SUM(AR77:AS103)</f>
        <v>0</v>
      </c>
      <c r="AS104" s="538"/>
      <c r="AU104" s="538">
        <f>SUM(AU77:AV103)</f>
        <v>-44</v>
      </c>
      <c r="AV104" s="538"/>
      <c r="AY104" s="532">
        <f>SUM(AY77:AZ103)</f>
        <v>1897</v>
      </c>
      <c r="AZ104" s="532"/>
      <c r="BA104" s="532">
        <f>SUM(BA77:BB103)</f>
        <v>1941</v>
      </c>
      <c r="BB104" s="532"/>
      <c r="BC104" s="532">
        <f>SUM(BC77:BD103)</f>
        <v>-44</v>
      </c>
      <c r="BD104" s="532"/>
      <c r="BF104" s="538">
        <f>SUM(BF77:BG103)</f>
        <v>0</v>
      </c>
      <c r="BG104" s="538"/>
      <c r="BH104" s="600">
        <f>SUM(BH77:BI103)</f>
        <v>57</v>
      </c>
      <c r="BI104" s="600"/>
      <c r="BJ104" s="600">
        <f>SUM(BJ77:BK103)</f>
        <v>57</v>
      </c>
      <c r="BK104" s="600"/>
    </row>
    <row r="105" spans="1:76" ht="18.75" customHeight="1" x14ac:dyDescent="0.7">
      <c r="AY105" s="171"/>
      <c r="AZ105" s="171"/>
      <c r="BA105" s="172"/>
      <c r="BB105" s="172"/>
      <c r="BC105" s="171"/>
      <c r="BD105" s="171"/>
    </row>
    <row r="106" spans="1:76" ht="18.75" customHeight="1" x14ac:dyDescent="0.7">
      <c r="AY106" s="171"/>
      <c r="AZ106" s="171"/>
      <c r="BA106" s="172"/>
      <c r="BB106" s="172"/>
      <c r="BC106" s="171"/>
      <c r="BD106" s="171"/>
    </row>
    <row r="107" spans="1:76" ht="18.75" customHeight="1" x14ac:dyDescent="0.7">
      <c r="AY107" s="171"/>
      <c r="AZ107" s="171"/>
      <c r="BA107" s="172"/>
      <c r="BB107" s="172"/>
      <c r="BC107" s="171"/>
      <c r="BD107" s="171"/>
    </row>
  </sheetData>
  <mergeCells count="1142">
    <mergeCell ref="AY36:AZ36"/>
    <mergeCell ref="BA36:BB36"/>
    <mergeCell ref="AY70:AZ70"/>
    <mergeCell ref="BA70:BB70"/>
    <mergeCell ref="AY104:AZ104"/>
    <mergeCell ref="BA104:BB104"/>
    <mergeCell ref="AU104:AV104"/>
    <mergeCell ref="AR104:AS104"/>
    <mergeCell ref="AO104:AP104"/>
    <mergeCell ref="BC104:BD104"/>
    <mergeCell ref="BF104:BG104"/>
    <mergeCell ref="BH104:BI104"/>
    <mergeCell ref="BJ104:BK104"/>
    <mergeCell ref="AO101:AP103"/>
    <mergeCell ref="AR74:AS76"/>
    <mergeCell ref="AR77:AS79"/>
    <mergeCell ref="AR80:AS82"/>
    <mergeCell ref="AR83:AS85"/>
    <mergeCell ref="AR86:AS88"/>
    <mergeCell ref="AR89:AS91"/>
    <mergeCell ref="AR92:AS94"/>
    <mergeCell ref="AR95:AS97"/>
    <mergeCell ref="AR98:AS100"/>
    <mergeCell ref="AR101:AS103"/>
    <mergeCell ref="AU74:AV76"/>
    <mergeCell ref="AU77:AV79"/>
    <mergeCell ref="AU80:AV82"/>
    <mergeCell ref="AU83:AV85"/>
    <mergeCell ref="AU86:AV88"/>
    <mergeCell ref="AU89:AV91"/>
    <mergeCell ref="AU92:AV94"/>
    <mergeCell ref="AU95:AV97"/>
    <mergeCell ref="AU98:AV100"/>
    <mergeCell ref="AU101:AV103"/>
    <mergeCell ref="AU40:AV42"/>
    <mergeCell ref="AU43:AV45"/>
    <mergeCell ref="AU46:AV48"/>
    <mergeCell ref="AU49:AV51"/>
    <mergeCell ref="AU52:AV54"/>
    <mergeCell ref="AU55:AV57"/>
    <mergeCell ref="AU58:AV60"/>
    <mergeCell ref="AU61:AV63"/>
    <mergeCell ref="AU64:AV66"/>
    <mergeCell ref="AU67:AV69"/>
    <mergeCell ref="AO74:AP76"/>
    <mergeCell ref="AO77:AP79"/>
    <mergeCell ref="AO80:AP82"/>
    <mergeCell ref="AO83:AP85"/>
    <mergeCell ref="AO86:AP88"/>
    <mergeCell ref="AO89:AP91"/>
    <mergeCell ref="AO92:AP94"/>
    <mergeCell ref="AO40:AP42"/>
    <mergeCell ref="AO43:AP45"/>
    <mergeCell ref="AO46:AP48"/>
    <mergeCell ref="AO49:AP51"/>
    <mergeCell ref="AO52:AP54"/>
    <mergeCell ref="AO55:AP57"/>
    <mergeCell ref="AO58:AP60"/>
    <mergeCell ref="AO61:AP63"/>
    <mergeCell ref="AO64:AP66"/>
    <mergeCell ref="AO67:AP69"/>
    <mergeCell ref="AR40:AS42"/>
    <mergeCell ref="AR43:AS45"/>
    <mergeCell ref="AR46:AS48"/>
    <mergeCell ref="AR49:AS51"/>
    <mergeCell ref="AR52:AS54"/>
    <mergeCell ref="AR55:AS57"/>
    <mergeCell ref="AR58:AS60"/>
    <mergeCell ref="AR61:AS63"/>
    <mergeCell ref="AR64:AS66"/>
    <mergeCell ref="AR67:AS69"/>
    <mergeCell ref="AO15:AP17"/>
    <mergeCell ref="AO18:AP20"/>
    <mergeCell ref="AO21:AP23"/>
    <mergeCell ref="AO24:AP26"/>
    <mergeCell ref="AO27:AP29"/>
    <mergeCell ref="AO30:AP32"/>
    <mergeCell ref="AO33:AP35"/>
    <mergeCell ref="AR9:AS11"/>
    <mergeCell ref="AR12:AS14"/>
    <mergeCell ref="AR15:AS17"/>
    <mergeCell ref="AR18:AS20"/>
    <mergeCell ref="AR21:AS23"/>
    <mergeCell ref="AR24:AS26"/>
    <mergeCell ref="AR27:AS29"/>
    <mergeCell ref="AR30:AS32"/>
    <mergeCell ref="AR33:AS35"/>
    <mergeCell ref="AU15:AV17"/>
    <mergeCell ref="AU18:AV20"/>
    <mergeCell ref="AU21:AV23"/>
    <mergeCell ref="AU24:AV26"/>
    <mergeCell ref="AU27:AV29"/>
    <mergeCell ref="AU30:AV32"/>
    <mergeCell ref="AU33:AV35"/>
    <mergeCell ref="A1:BX1"/>
    <mergeCell ref="A5:A8"/>
    <mergeCell ref="B5:C5"/>
    <mergeCell ref="D5:AM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Y6:AZ8"/>
    <mergeCell ref="BA6:BB8"/>
    <mergeCell ref="BC6:BD8"/>
    <mergeCell ref="BM6:BO8"/>
    <mergeCell ref="BP6:BP8"/>
    <mergeCell ref="BQ6:BQ8"/>
    <mergeCell ref="BR6:BR8"/>
    <mergeCell ref="BX6:BX8"/>
    <mergeCell ref="BV6:BV8"/>
    <mergeCell ref="BW6:BW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I12:AI14"/>
    <mergeCell ref="AL12:AL14"/>
    <mergeCell ref="AM12:AM14"/>
    <mergeCell ref="AY12:AZ14"/>
    <mergeCell ref="AY9:AZ11"/>
    <mergeCell ref="BA9:BB11"/>
    <mergeCell ref="BC9:BD11"/>
    <mergeCell ref="BM9:BO11"/>
    <mergeCell ref="BP9:BP11"/>
    <mergeCell ref="BQ9:BQ11"/>
    <mergeCell ref="BR9:BR11"/>
    <mergeCell ref="BS9:BS11"/>
    <mergeCell ref="BT9:BT11"/>
    <mergeCell ref="BT6:BT8"/>
    <mergeCell ref="BU6:BU8"/>
    <mergeCell ref="AO9:AP11"/>
    <mergeCell ref="AO12:AP14"/>
    <mergeCell ref="BS6:BS8"/>
    <mergeCell ref="AU12:AV14"/>
    <mergeCell ref="AO6:AP8"/>
    <mergeCell ref="AR6:AS8"/>
    <mergeCell ref="AU6:AV8"/>
    <mergeCell ref="AL9:AL11"/>
    <mergeCell ref="AM9:AM11"/>
    <mergeCell ref="AU9:AV11"/>
    <mergeCell ref="AM15:AM17"/>
    <mergeCell ref="AY15:AZ17"/>
    <mergeCell ref="BA15:BB17"/>
    <mergeCell ref="BA12:BB14"/>
    <mergeCell ref="BC12:BD14"/>
    <mergeCell ref="BM12:BO14"/>
    <mergeCell ref="BP12:BP14"/>
    <mergeCell ref="BQ12:BQ14"/>
    <mergeCell ref="BR12:BR14"/>
    <mergeCell ref="BS12:BS14"/>
    <mergeCell ref="BT12:BT14"/>
    <mergeCell ref="BU12:BU14"/>
    <mergeCell ref="BU9:BU11"/>
    <mergeCell ref="BV9:BV11"/>
    <mergeCell ref="BW9:BW11"/>
    <mergeCell ref="BX9:BX11"/>
    <mergeCell ref="B12:B14"/>
    <mergeCell ref="C12:C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BA18:BB20"/>
    <mergeCell ref="BC18:BD20"/>
    <mergeCell ref="BC15:BD17"/>
    <mergeCell ref="BM15:BO17"/>
    <mergeCell ref="BP15:BP17"/>
    <mergeCell ref="BQ15:BQ17"/>
    <mergeCell ref="BR15:BR17"/>
    <mergeCell ref="BS15:BS17"/>
    <mergeCell ref="BT15:BT17"/>
    <mergeCell ref="BU15:BU17"/>
    <mergeCell ref="BV15:BV17"/>
    <mergeCell ref="BV12:BV14"/>
    <mergeCell ref="BW12:BW14"/>
    <mergeCell ref="BX12:BX14"/>
    <mergeCell ref="B15:B17"/>
    <mergeCell ref="C15:C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BM21:BO23"/>
    <mergeCell ref="BM18:BO20"/>
    <mergeCell ref="BP18:BP20"/>
    <mergeCell ref="BQ18:BQ20"/>
    <mergeCell ref="BR18:BR20"/>
    <mergeCell ref="BS18:BS20"/>
    <mergeCell ref="BT18:BT20"/>
    <mergeCell ref="BU18:BU20"/>
    <mergeCell ref="BV18:BV20"/>
    <mergeCell ref="BW18:BW20"/>
    <mergeCell ref="BW15:BW17"/>
    <mergeCell ref="BX15:BX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Y18:AZ20"/>
    <mergeCell ref="BP21:BP23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BX18:BX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Y21:AZ23"/>
    <mergeCell ref="BA21:BB23"/>
    <mergeCell ref="BC21:BD23"/>
    <mergeCell ref="BC24:BD26"/>
    <mergeCell ref="BM24:BO26"/>
    <mergeCell ref="BP24:BP26"/>
    <mergeCell ref="BQ24:BQ26"/>
    <mergeCell ref="BR24:BR26"/>
    <mergeCell ref="BS24:BS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BJ24:BK26"/>
    <mergeCell ref="BP27:BP29"/>
    <mergeCell ref="BQ27:BQ29"/>
    <mergeCell ref="BR27:BR29"/>
    <mergeCell ref="BS27:BS29"/>
    <mergeCell ref="BT27:BT29"/>
    <mergeCell ref="BT24:BT26"/>
    <mergeCell ref="BU24:BU26"/>
    <mergeCell ref="BV24:BV26"/>
    <mergeCell ref="BW24:BW26"/>
    <mergeCell ref="BX24:BX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M24:AM26"/>
    <mergeCell ref="AY24:AZ26"/>
    <mergeCell ref="BA24:BB26"/>
    <mergeCell ref="BR30:BR32"/>
    <mergeCell ref="BS30:BS32"/>
    <mergeCell ref="BT30:BT32"/>
    <mergeCell ref="BU30:BU32"/>
    <mergeCell ref="BJ30:BK32"/>
    <mergeCell ref="BU27:BU29"/>
    <mergeCell ref="BV27:BV29"/>
    <mergeCell ref="BW27:BW29"/>
    <mergeCell ref="BX27:BX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L30:AL32"/>
    <mergeCell ref="AM30:AM32"/>
    <mergeCell ref="AY30:AZ32"/>
    <mergeCell ref="AY27:AZ29"/>
    <mergeCell ref="BA27:BB29"/>
    <mergeCell ref="BC27:BD29"/>
    <mergeCell ref="BV33:BV35"/>
    <mergeCell ref="BJ33:BK35"/>
    <mergeCell ref="BF33:BG35"/>
    <mergeCell ref="BV30:BV32"/>
    <mergeCell ref="BW30:BW32"/>
    <mergeCell ref="BX30:BX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AY33:AZ35"/>
    <mergeCell ref="BA33:BB35"/>
    <mergeCell ref="BA30:BB32"/>
    <mergeCell ref="BC30:BD32"/>
    <mergeCell ref="BM30:BO32"/>
    <mergeCell ref="BP30:BP32"/>
    <mergeCell ref="BQ30:BQ32"/>
    <mergeCell ref="AI43:AI45"/>
    <mergeCell ref="BW33:BW35"/>
    <mergeCell ref="BX33:BX35"/>
    <mergeCell ref="A39:A42"/>
    <mergeCell ref="B39:C39"/>
    <mergeCell ref="D39:AM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AY40:AZ42"/>
    <mergeCell ref="BA40:BB42"/>
    <mergeCell ref="BC40:BD42"/>
    <mergeCell ref="BM40:BO42"/>
    <mergeCell ref="BP40:BP42"/>
    <mergeCell ref="BQ40:BQ42"/>
    <mergeCell ref="BR40:BR42"/>
    <mergeCell ref="BC33:BD35"/>
    <mergeCell ref="BM33:BO35"/>
    <mergeCell ref="BP33:BP35"/>
    <mergeCell ref="BQ33:BQ35"/>
    <mergeCell ref="BR33:BR35"/>
    <mergeCell ref="BS33:BS35"/>
    <mergeCell ref="BT33:BT35"/>
    <mergeCell ref="BU33:BU35"/>
    <mergeCell ref="AM43:AM45"/>
    <mergeCell ref="AY43:AZ45"/>
    <mergeCell ref="BA43:BB45"/>
    <mergeCell ref="BC43:BD45"/>
    <mergeCell ref="BM43:BO45"/>
    <mergeCell ref="BP43:BP45"/>
    <mergeCell ref="BQ43:BQ45"/>
    <mergeCell ref="BR43:BR45"/>
    <mergeCell ref="BS43:BS45"/>
    <mergeCell ref="BS40:BS42"/>
    <mergeCell ref="BT40:BT42"/>
    <mergeCell ref="BU40:BU42"/>
    <mergeCell ref="BV40:BV42"/>
    <mergeCell ref="BW40:BW42"/>
    <mergeCell ref="BX40:BX42"/>
    <mergeCell ref="AL43:AL45"/>
    <mergeCell ref="B43:B45"/>
    <mergeCell ref="C43:C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BA46:BB48"/>
    <mergeCell ref="BC46:BD48"/>
    <mergeCell ref="BM46:BO48"/>
    <mergeCell ref="BP46:BP48"/>
    <mergeCell ref="BQ46:BQ48"/>
    <mergeCell ref="BR46:BR48"/>
    <mergeCell ref="BS46:BS48"/>
    <mergeCell ref="BT46:BT48"/>
    <mergeCell ref="BT43:BT45"/>
    <mergeCell ref="BU43:BU45"/>
    <mergeCell ref="BV43:BV45"/>
    <mergeCell ref="BW43:BW45"/>
    <mergeCell ref="BX43:BX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AM46:AM48"/>
    <mergeCell ref="BP49:BP51"/>
    <mergeCell ref="BQ49:BQ51"/>
    <mergeCell ref="BR49:BR51"/>
    <mergeCell ref="BS49:BS51"/>
    <mergeCell ref="BT49:BT51"/>
    <mergeCell ref="BU49:BU51"/>
    <mergeCell ref="BF49:BG51"/>
    <mergeCell ref="BH49:BI51"/>
    <mergeCell ref="BJ49:BK51"/>
    <mergeCell ref="BU46:BU48"/>
    <mergeCell ref="BV46:BV48"/>
    <mergeCell ref="BW46:BW48"/>
    <mergeCell ref="BX46:BX48"/>
    <mergeCell ref="B49:B51"/>
    <mergeCell ref="C49:C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BT52:BT54"/>
    <mergeCell ref="BU52:BU54"/>
    <mergeCell ref="BV52:BV54"/>
    <mergeCell ref="BF52:BG54"/>
    <mergeCell ref="BH52:BI54"/>
    <mergeCell ref="BJ52:BK54"/>
    <mergeCell ref="BV49:BV51"/>
    <mergeCell ref="BW49:BW51"/>
    <mergeCell ref="BX49:BX51"/>
    <mergeCell ref="B52:B54"/>
    <mergeCell ref="C52:C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L52:AL54"/>
    <mergeCell ref="AM52:AM54"/>
    <mergeCell ref="AY52:AZ54"/>
    <mergeCell ref="BA52:BB54"/>
    <mergeCell ref="BA49:BB51"/>
    <mergeCell ref="BC49:BD51"/>
    <mergeCell ref="BV55:BV57"/>
    <mergeCell ref="BW55:BW57"/>
    <mergeCell ref="BW52:BW54"/>
    <mergeCell ref="BX52:BX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AY55:AZ57"/>
    <mergeCell ref="BA55:BB57"/>
    <mergeCell ref="BC55:BD57"/>
    <mergeCell ref="BC52:BD54"/>
    <mergeCell ref="BM52:BO54"/>
    <mergeCell ref="BP52:BP54"/>
    <mergeCell ref="BQ52:BQ54"/>
    <mergeCell ref="BR52:BR54"/>
    <mergeCell ref="BS52:BS54"/>
    <mergeCell ref="BX58:BX60"/>
    <mergeCell ref="BX55:BX57"/>
    <mergeCell ref="B58:B60"/>
    <mergeCell ref="C58:C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I58:AI60"/>
    <mergeCell ref="AL58:AL60"/>
    <mergeCell ref="AM58:AM60"/>
    <mergeCell ref="AY58:AZ60"/>
    <mergeCell ref="BA58:BB60"/>
    <mergeCell ref="BC58:BD60"/>
    <mergeCell ref="BM58:BO60"/>
    <mergeCell ref="BM55:BO57"/>
    <mergeCell ref="BP55:BP57"/>
    <mergeCell ref="BQ55:BQ57"/>
    <mergeCell ref="BR55:BR57"/>
    <mergeCell ref="BS55:BS57"/>
    <mergeCell ref="BT55:BT57"/>
    <mergeCell ref="BU55:BU57"/>
    <mergeCell ref="B61:B63"/>
    <mergeCell ref="C61:C63"/>
    <mergeCell ref="F61:F63"/>
    <mergeCell ref="G61:G63"/>
    <mergeCell ref="J61:J63"/>
    <mergeCell ref="K61:K63"/>
    <mergeCell ref="N61:N63"/>
    <mergeCell ref="O61:O63"/>
    <mergeCell ref="R61:R63"/>
    <mergeCell ref="BP58:BP60"/>
    <mergeCell ref="BQ58:BQ60"/>
    <mergeCell ref="BR58:BR60"/>
    <mergeCell ref="BS58:BS60"/>
    <mergeCell ref="BT58:BT60"/>
    <mergeCell ref="BU58:BU60"/>
    <mergeCell ref="BV58:BV60"/>
    <mergeCell ref="BW58:BW60"/>
    <mergeCell ref="AM61:AM63"/>
    <mergeCell ref="AY61:AZ63"/>
    <mergeCell ref="BA61:BB63"/>
    <mergeCell ref="BC61:BD63"/>
    <mergeCell ref="BM61:BO63"/>
    <mergeCell ref="BP61:BP63"/>
    <mergeCell ref="BQ61:BQ63"/>
    <mergeCell ref="BR61:BR63"/>
    <mergeCell ref="BS61:BS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AL61:AL63"/>
    <mergeCell ref="BP64:BP66"/>
    <mergeCell ref="BQ64:BQ66"/>
    <mergeCell ref="BR64:BR66"/>
    <mergeCell ref="BS64:BS66"/>
    <mergeCell ref="BT64:BT66"/>
    <mergeCell ref="BF64:BG66"/>
    <mergeCell ref="BH64:BI66"/>
    <mergeCell ref="BJ64:BK66"/>
    <mergeCell ref="BT61:BT63"/>
    <mergeCell ref="BU61:BU63"/>
    <mergeCell ref="BV61:BV63"/>
    <mergeCell ref="BW61:BW63"/>
    <mergeCell ref="BX61:BX63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S64:S66"/>
    <mergeCell ref="V64:V66"/>
    <mergeCell ref="W64:W66"/>
    <mergeCell ref="Z64:Z66"/>
    <mergeCell ref="AA64:AA66"/>
    <mergeCell ref="AD64:AD66"/>
    <mergeCell ref="AE64:AE66"/>
    <mergeCell ref="BV64:BV66"/>
    <mergeCell ref="BW64:BW66"/>
    <mergeCell ref="BX64:BX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Y67:AZ69"/>
    <mergeCell ref="AY64:AZ66"/>
    <mergeCell ref="AY74:AZ76"/>
    <mergeCell ref="BA74:BB76"/>
    <mergeCell ref="BC74:BD76"/>
    <mergeCell ref="BP74:BP76"/>
    <mergeCell ref="BQ74:BQ76"/>
    <mergeCell ref="BA67:BB69"/>
    <mergeCell ref="BC67:BD69"/>
    <mergeCell ref="BM67:BO69"/>
    <mergeCell ref="BP67:BP69"/>
    <mergeCell ref="BQ67:BQ69"/>
    <mergeCell ref="AF64:AI66"/>
    <mergeCell ref="AL64:AL66"/>
    <mergeCell ref="AM64:AM66"/>
    <mergeCell ref="BU67:BU69"/>
    <mergeCell ref="BF67:BG69"/>
    <mergeCell ref="BH67:BI69"/>
    <mergeCell ref="BJ67:BK69"/>
    <mergeCell ref="BU64:BU66"/>
    <mergeCell ref="BR67:BR69"/>
    <mergeCell ref="BS67:BS69"/>
    <mergeCell ref="BT67:BT69"/>
    <mergeCell ref="AI77:AI79"/>
    <mergeCell ref="A73:A76"/>
    <mergeCell ref="B73:C73"/>
    <mergeCell ref="D73:AM73"/>
    <mergeCell ref="B74:B76"/>
    <mergeCell ref="C74:C76"/>
    <mergeCell ref="D74:G76"/>
    <mergeCell ref="H74:K76"/>
    <mergeCell ref="L74:O76"/>
    <mergeCell ref="P74:S76"/>
    <mergeCell ref="T74:W76"/>
    <mergeCell ref="X74:AA76"/>
    <mergeCell ref="AB74:AE76"/>
    <mergeCell ref="AF74:AI76"/>
    <mergeCell ref="AJ74:AM76"/>
    <mergeCell ref="AL77:AL79"/>
    <mergeCell ref="AM77:AM79"/>
    <mergeCell ref="BR77:BR79"/>
    <mergeCell ref="BR74:BR76"/>
    <mergeCell ref="BS74:BS76"/>
    <mergeCell ref="BT74:BT76"/>
    <mergeCell ref="BU74:BU76"/>
    <mergeCell ref="BV74:BV76"/>
    <mergeCell ref="BW74:BW76"/>
    <mergeCell ref="BX74:BX76"/>
    <mergeCell ref="BS77:BS79"/>
    <mergeCell ref="BT77:BT79"/>
    <mergeCell ref="BU77:BU79"/>
    <mergeCell ref="BV77:BV79"/>
    <mergeCell ref="BT80:BT82"/>
    <mergeCell ref="BU80:BU82"/>
    <mergeCell ref="BV80:BV82"/>
    <mergeCell ref="BV67:BV69"/>
    <mergeCell ref="BW67:BW69"/>
    <mergeCell ref="BX67:BX69"/>
    <mergeCell ref="BW77:BW79"/>
    <mergeCell ref="BX77:BX79"/>
    <mergeCell ref="BM77:BO79"/>
    <mergeCell ref="BP77:BP79"/>
    <mergeCell ref="BQ77:BQ79"/>
    <mergeCell ref="BW80:BW82"/>
    <mergeCell ref="BX80:BX82"/>
    <mergeCell ref="B77:B79"/>
    <mergeCell ref="C77:C79"/>
    <mergeCell ref="D77:G79"/>
    <mergeCell ref="AM80:AM82"/>
    <mergeCell ref="AY80:AZ82"/>
    <mergeCell ref="BA80:BB82"/>
    <mergeCell ref="BC80:BD82"/>
    <mergeCell ref="BM80:BO82"/>
    <mergeCell ref="BP80:BP82"/>
    <mergeCell ref="BQ80:BQ82"/>
    <mergeCell ref="BR80:BR82"/>
    <mergeCell ref="BS80:BS82"/>
    <mergeCell ref="B80:B82"/>
    <mergeCell ref="C80:C82"/>
    <mergeCell ref="F80:F82"/>
    <mergeCell ref="G80:G82"/>
    <mergeCell ref="H80:K82"/>
    <mergeCell ref="N80:N82"/>
    <mergeCell ref="O80:O82"/>
    <mergeCell ref="R80:R82"/>
    <mergeCell ref="S80:S82"/>
    <mergeCell ref="V80:V82"/>
    <mergeCell ref="W80:W82"/>
    <mergeCell ref="Z80:Z82"/>
    <mergeCell ref="AA80:AA82"/>
    <mergeCell ref="AD80:AD82"/>
    <mergeCell ref="AE80:AE82"/>
    <mergeCell ref="AL80:AL82"/>
    <mergeCell ref="J83:J85"/>
    <mergeCell ref="K83:K85"/>
    <mergeCell ref="L83:O85"/>
    <mergeCell ref="R83:R85"/>
    <mergeCell ref="S83:S85"/>
    <mergeCell ref="V83:V85"/>
    <mergeCell ref="W83:W85"/>
    <mergeCell ref="Z83:Z85"/>
    <mergeCell ref="AA83:AA85"/>
    <mergeCell ref="AD83:AD85"/>
    <mergeCell ref="AE83:AE85"/>
    <mergeCell ref="AH83:AH85"/>
    <mergeCell ref="AI83:AI85"/>
    <mergeCell ref="AY77:AZ79"/>
    <mergeCell ref="BA77:BB79"/>
    <mergeCell ref="BC77:BD79"/>
    <mergeCell ref="AH80:AH82"/>
    <mergeCell ref="AI80:AI82"/>
    <mergeCell ref="J77:J79"/>
    <mergeCell ref="K77:K79"/>
    <mergeCell ref="N77:N79"/>
    <mergeCell ref="O77:O79"/>
    <mergeCell ref="R77:R79"/>
    <mergeCell ref="S77:S79"/>
    <mergeCell ref="V77:V79"/>
    <mergeCell ref="W77:W79"/>
    <mergeCell ref="Z77:Z79"/>
    <mergeCell ref="AA77:AA79"/>
    <mergeCell ref="AD77:AD79"/>
    <mergeCell ref="AE77:AE79"/>
    <mergeCell ref="AH77:AH79"/>
    <mergeCell ref="B83:B85"/>
    <mergeCell ref="C83:C85"/>
    <mergeCell ref="F83:F85"/>
    <mergeCell ref="G83:G85"/>
    <mergeCell ref="BP86:BP88"/>
    <mergeCell ref="BQ86:BQ88"/>
    <mergeCell ref="BR86:BR88"/>
    <mergeCell ref="BS86:BS88"/>
    <mergeCell ref="BT86:BT88"/>
    <mergeCell ref="BU86:BU88"/>
    <mergeCell ref="BF86:BG88"/>
    <mergeCell ref="BH86:BI88"/>
    <mergeCell ref="BJ86:BK88"/>
    <mergeCell ref="BU83:BU85"/>
    <mergeCell ref="BV83:BV85"/>
    <mergeCell ref="AL83:AL85"/>
    <mergeCell ref="AM83:AM85"/>
    <mergeCell ref="AM86:AM88"/>
    <mergeCell ref="AY86:AZ88"/>
    <mergeCell ref="AY83:AZ85"/>
    <mergeCell ref="BA83:BB85"/>
    <mergeCell ref="BC83:BD85"/>
    <mergeCell ref="BM83:BO85"/>
    <mergeCell ref="AY89:AZ91"/>
    <mergeCell ref="BA89:BB91"/>
    <mergeCell ref="BA86:BB88"/>
    <mergeCell ref="BC86:BD88"/>
    <mergeCell ref="BW83:BW85"/>
    <mergeCell ref="BX83:BX85"/>
    <mergeCell ref="B86:B88"/>
    <mergeCell ref="C86:C88"/>
    <mergeCell ref="F86:F88"/>
    <mergeCell ref="G86:G88"/>
    <mergeCell ref="J86:J88"/>
    <mergeCell ref="K86:K88"/>
    <mergeCell ref="N86:N88"/>
    <mergeCell ref="O86:O88"/>
    <mergeCell ref="P86:S88"/>
    <mergeCell ref="V86:V88"/>
    <mergeCell ref="W86:W88"/>
    <mergeCell ref="Z86:Z88"/>
    <mergeCell ref="AA86:AA88"/>
    <mergeCell ref="AD86:AD88"/>
    <mergeCell ref="AE86:AE88"/>
    <mergeCell ref="AH86:AH88"/>
    <mergeCell ref="AI86:AI88"/>
    <mergeCell ref="AL86:AL88"/>
    <mergeCell ref="BT83:BT85"/>
    <mergeCell ref="BF83:BG85"/>
    <mergeCell ref="BH83:BI85"/>
    <mergeCell ref="BJ83:BK85"/>
    <mergeCell ref="BP83:BP85"/>
    <mergeCell ref="BQ83:BQ85"/>
    <mergeCell ref="BR83:BR85"/>
    <mergeCell ref="BS83:BS85"/>
    <mergeCell ref="BP89:BP91"/>
    <mergeCell ref="BQ89:BQ91"/>
    <mergeCell ref="BR89:BR91"/>
    <mergeCell ref="BS89:BS91"/>
    <mergeCell ref="BT89:BT91"/>
    <mergeCell ref="BU89:BU91"/>
    <mergeCell ref="BV89:BV91"/>
    <mergeCell ref="BF89:BG91"/>
    <mergeCell ref="BH89:BI91"/>
    <mergeCell ref="BJ89:BK91"/>
    <mergeCell ref="BV86:BV88"/>
    <mergeCell ref="BW86:BW88"/>
    <mergeCell ref="BX86:BX88"/>
    <mergeCell ref="B89:B91"/>
    <mergeCell ref="C89:C91"/>
    <mergeCell ref="F89:F91"/>
    <mergeCell ref="G89:G91"/>
    <mergeCell ref="J89:J91"/>
    <mergeCell ref="K89:K91"/>
    <mergeCell ref="N89:N91"/>
    <mergeCell ref="O89:O91"/>
    <mergeCell ref="R89:R91"/>
    <mergeCell ref="S89:S91"/>
    <mergeCell ref="T89:W91"/>
    <mergeCell ref="Z89:Z91"/>
    <mergeCell ref="AA89:AA91"/>
    <mergeCell ref="AD89:AD91"/>
    <mergeCell ref="AE89:AE91"/>
    <mergeCell ref="AH89:AH91"/>
    <mergeCell ref="AI89:AI91"/>
    <mergeCell ref="AL89:AL91"/>
    <mergeCell ref="AM89:AM91"/>
    <mergeCell ref="BR92:BR94"/>
    <mergeCell ref="BS92:BS94"/>
    <mergeCell ref="BT92:BT94"/>
    <mergeCell ref="BU92:BU94"/>
    <mergeCell ref="BV92:BV94"/>
    <mergeCell ref="BW92:BW94"/>
    <mergeCell ref="BW89:BW91"/>
    <mergeCell ref="BX89:BX91"/>
    <mergeCell ref="B92:B94"/>
    <mergeCell ref="C92:C94"/>
    <mergeCell ref="F92:F94"/>
    <mergeCell ref="G92:G94"/>
    <mergeCell ref="J92:J94"/>
    <mergeCell ref="K92:K94"/>
    <mergeCell ref="N92:N94"/>
    <mergeCell ref="O92:O94"/>
    <mergeCell ref="R92:R94"/>
    <mergeCell ref="S92:S94"/>
    <mergeCell ref="V92:V94"/>
    <mergeCell ref="W92:W94"/>
    <mergeCell ref="X92:AA94"/>
    <mergeCell ref="AD92:AD94"/>
    <mergeCell ref="AE92:AE94"/>
    <mergeCell ref="AH92:AH94"/>
    <mergeCell ref="AI92:AI94"/>
    <mergeCell ref="AL92:AL94"/>
    <mergeCell ref="AM92:AM94"/>
    <mergeCell ref="AY92:AZ94"/>
    <mergeCell ref="BA92:BB94"/>
    <mergeCell ref="BC92:BD94"/>
    <mergeCell ref="BC89:BD91"/>
    <mergeCell ref="BM89:BO91"/>
    <mergeCell ref="W98:W100"/>
    <mergeCell ref="Z98:Z100"/>
    <mergeCell ref="AA98:AA100"/>
    <mergeCell ref="AD98:AD100"/>
    <mergeCell ref="BX95:BX97"/>
    <mergeCell ref="BX92:BX94"/>
    <mergeCell ref="B95:B97"/>
    <mergeCell ref="C95:C97"/>
    <mergeCell ref="F95:F97"/>
    <mergeCell ref="G95:G97"/>
    <mergeCell ref="J95:J97"/>
    <mergeCell ref="K95:K97"/>
    <mergeCell ref="N95:N97"/>
    <mergeCell ref="O95:O97"/>
    <mergeCell ref="R95:R97"/>
    <mergeCell ref="S95:S97"/>
    <mergeCell ref="V95:V97"/>
    <mergeCell ref="W95:W97"/>
    <mergeCell ref="Z95:Z97"/>
    <mergeCell ref="AA95:AA97"/>
    <mergeCell ref="AB95:AE97"/>
    <mergeCell ref="AH95:AH97"/>
    <mergeCell ref="AI95:AI97"/>
    <mergeCell ref="AL95:AL97"/>
    <mergeCell ref="AM95:AM97"/>
    <mergeCell ref="AY95:AZ97"/>
    <mergeCell ref="BA95:BB97"/>
    <mergeCell ref="BC95:BD97"/>
    <mergeCell ref="BM95:BO97"/>
    <mergeCell ref="BM92:BO94"/>
    <mergeCell ref="BP92:BP94"/>
    <mergeCell ref="BQ92:BQ94"/>
    <mergeCell ref="BP95:BP97"/>
    <mergeCell ref="BQ95:BQ97"/>
    <mergeCell ref="BR95:BR97"/>
    <mergeCell ref="BS95:BS97"/>
    <mergeCell ref="BT95:BT97"/>
    <mergeCell ref="BU95:BU97"/>
    <mergeCell ref="BV95:BV97"/>
    <mergeCell ref="BW95:BW97"/>
    <mergeCell ref="AM98:AM100"/>
    <mergeCell ref="AY98:AZ100"/>
    <mergeCell ref="BA98:BB100"/>
    <mergeCell ref="BC98:BD100"/>
    <mergeCell ref="BM98:BO100"/>
    <mergeCell ref="BP98:BP100"/>
    <mergeCell ref="BQ98:BQ100"/>
    <mergeCell ref="BR98:BR100"/>
    <mergeCell ref="BS98:BS100"/>
    <mergeCell ref="AO95:AP97"/>
    <mergeCell ref="AO98:AP100"/>
    <mergeCell ref="BP101:BP103"/>
    <mergeCell ref="BQ101:BQ103"/>
    <mergeCell ref="BR101:BR103"/>
    <mergeCell ref="BS101:BS103"/>
    <mergeCell ref="BT101:BT103"/>
    <mergeCell ref="BF101:BG103"/>
    <mergeCell ref="BH101:BI103"/>
    <mergeCell ref="BJ101:BK103"/>
    <mergeCell ref="BT98:BT100"/>
    <mergeCell ref="BU98:BU100"/>
    <mergeCell ref="BV98:BV100"/>
    <mergeCell ref="BW98:BW100"/>
    <mergeCell ref="BX98:BX100"/>
    <mergeCell ref="B101:B103"/>
    <mergeCell ref="C101:C103"/>
    <mergeCell ref="F101:F103"/>
    <mergeCell ref="G101:G103"/>
    <mergeCell ref="J101:J103"/>
    <mergeCell ref="K101:K103"/>
    <mergeCell ref="N101:N103"/>
    <mergeCell ref="O101:O103"/>
    <mergeCell ref="R101:R103"/>
    <mergeCell ref="S101:S103"/>
    <mergeCell ref="V101:V103"/>
    <mergeCell ref="W101:W103"/>
    <mergeCell ref="Z101:Z103"/>
    <mergeCell ref="AA101:AA103"/>
    <mergeCell ref="AD101:AD103"/>
    <mergeCell ref="AE101:AE103"/>
    <mergeCell ref="B98:B100"/>
    <mergeCell ref="C98:C100"/>
    <mergeCell ref="F98:F100"/>
    <mergeCell ref="AH101:AH103"/>
    <mergeCell ref="AI101:AI103"/>
    <mergeCell ref="AJ101:AM103"/>
    <mergeCell ref="BF6:BG8"/>
    <mergeCell ref="BF9:BG11"/>
    <mergeCell ref="BF12:BG14"/>
    <mergeCell ref="BF15:BG17"/>
    <mergeCell ref="BF18:BG20"/>
    <mergeCell ref="BF21:BG23"/>
    <mergeCell ref="BF24:BG26"/>
    <mergeCell ref="BF27:BG29"/>
    <mergeCell ref="BF30:BG32"/>
    <mergeCell ref="BU101:BU103"/>
    <mergeCell ref="BV101:BV103"/>
    <mergeCell ref="BW101:BW103"/>
    <mergeCell ref="BX101:BX103"/>
    <mergeCell ref="BJ6:BK8"/>
    <mergeCell ref="BH6:BI8"/>
    <mergeCell ref="BH9:BI11"/>
    <mergeCell ref="BH12:BI14"/>
    <mergeCell ref="BH15:BI17"/>
    <mergeCell ref="BH18:BI20"/>
    <mergeCell ref="BH21:BI23"/>
    <mergeCell ref="BH24:BI26"/>
    <mergeCell ref="BH27:BI29"/>
    <mergeCell ref="BH30:BI32"/>
    <mergeCell ref="BH33:BI35"/>
    <mergeCell ref="BJ9:BK11"/>
    <mergeCell ref="BJ12:BK14"/>
    <mergeCell ref="BJ15:BK17"/>
    <mergeCell ref="BJ18:BK20"/>
    <mergeCell ref="BJ21:BK23"/>
    <mergeCell ref="AY101:AZ103"/>
    <mergeCell ref="BA101:BB103"/>
    <mergeCell ref="BC101:BD103"/>
    <mergeCell ref="BJ27:BK29"/>
    <mergeCell ref="BM101:BO103"/>
    <mergeCell ref="BF55:BG57"/>
    <mergeCell ref="BH55:BI57"/>
    <mergeCell ref="BJ55:BK57"/>
    <mergeCell ref="BF58:BG60"/>
    <mergeCell ref="BH58:BI60"/>
    <mergeCell ref="BJ58:BK60"/>
    <mergeCell ref="BF61:BG63"/>
    <mergeCell ref="BH61:BI63"/>
    <mergeCell ref="BJ61:BK63"/>
    <mergeCell ref="BF40:BG42"/>
    <mergeCell ref="BH40:BI42"/>
    <mergeCell ref="BJ40:BK42"/>
    <mergeCell ref="BF43:BG45"/>
    <mergeCell ref="BH43:BI45"/>
    <mergeCell ref="BJ43:BK45"/>
    <mergeCell ref="BF46:BG48"/>
    <mergeCell ref="BH46:BI48"/>
    <mergeCell ref="BJ46:BK48"/>
    <mergeCell ref="BM49:BO51"/>
    <mergeCell ref="BM27:BO29"/>
    <mergeCell ref="BM86:BO88"/>
    <mergeCell ref="BA64:BB66"/>
    <mergeCell ref="BC64:BD66"/>
    <mergeCell ref="BM64:BO66"/>
    <mergeCell ref="BM74:BO76"/>
    <mergeCell ref="AY49:AZ51"/>
    <mergeCell ref="AY46:AZ48"/>
    <mergeCell ref="A3:AM3"/>
    <mergeCell ref="A37:AM37"/>
    <mergeCell ref="A71:AM71"/>
    <mergeCell ref="BF92:BG94"/>
    <mergeCell ref="BH92:BI94"/>
    <mergeCell ref="BJ92:BK94"/>
    <mergeCell ref="BF95:BG97"/>
    <mergeCell ref="BH95:BI97"/>
    <mergeCell ref="BJ95:BK97"/>
    <mergeCell ref="BF98:BG100"/>
    <mergeCell ref="BH98:BI100"/>
    <mergeCell ref="BJ98:BK100"/>
    <mergeCell ref="BF74:BG76"/>
    <mergeCell ref="BH74:BI76"/>
    <mergeCell ref="BJ74:BK76"/>
    <mergeCell ref="BF77:BG79"/>
    <mergeCell ref="BH77:BI79"/>
    <mergeCell ref="BJ77:BK79"/>
    <mergeCell ref="BF80:BG82"/>
    <mergeCell ref="BH80:BI82"/>
    <mergeCell ref="BJ80:BK82"/>
    <mergeCell ref="AE98:AE100"/>
    <mergeCell ref="AF98:AI100"/>
    <mergeCell ref="AL98:AL100"/>
    <mergeCell ref="G98:G100"/>
    <mergeCell ref="J98:J100"/>
    <mergeCell ref="K98:K100"/>
    <mergeCell ref="N98:N100"/>
    <mergeCell ref="O98:O100"/>
    <mergeCell ref="R98:R100"/>
    <mergeCell ref="S98:S100"/>
    <mergeCell ref="V98:V10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3"/>
  <sheetViews>
    <sheetView topLeftCell="A13" zoomScaleNormal="100" workbookViewId="0">
      <selection activeCell="D39" sqref="D39:BY39"/>
    </sheetView>
  </sheetViews>
  <sheetFormatPr defaultRowHeight="15.75" x14ac:dyDescent="0.25"/>
  <cols>
    <col min="1" max="1" width="4.7109375" style="202" customWidth="1"/>
    <col min="2" max="2" width="4.7109375" style="11" customWidth="1"/>
    <col min="3" max="3" width="40.7109375" customWidth="1"/>
    <col min="4" max="77" width="2.7109375" customWidth="1"/>
    <col min="78" max="1033" width="8.42578125" customWidth="1"/>
    <col min="1034" max="1043" width="9.140625" customWidth="1"/>
  </cols>
  <sheetData>
    <row r="1" spans="1:77" s="14" customFormat="1" ht="20.100000000000001" customHeight="1" x14ac:dyDescent="0.3">
      <c r="A1" s="526" t="s">
        <v>82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  <c r="BH1" s="526"/>
      <c r="BI1" s="526"/>
      <c r="BJ1" s="526"/>
      <c r="BK1" s="526"/>
      <c r="BL1" s="526"/>
      <c r="BM1" s="526"/>
      <c r="BN1" s="526"/>
      <c r="BO1" s="526"/>
      <c r="BP1" s="526"/>
      <c r="BQ1" s="526"/>
      <c r="BR1" s="526"/>
      <c r="BS1" s="526"/>
      <c r="BT1" s="526"/>
      <c r="BU1" s="526"/>
      <c r="BV1" s="526"/>
      <c r="BW1" s="526"/>
      <c r="BX1" s="526"/>
      <c r="BY1" s="526"/>
    </row>
    <row r="2" spans="1:77" s="199" customFormat="1" ht="9.9499999999999993" customHeight="1" x14ac:dyDescent="0.25">
      <c r="A2" s="202"/>
      <c r="B2" s="11"/>
    </row>
    <row r="3" spans="1:77" s="14" customFormat="1" ht="20.100000000000001" customHeight="1" x14ac:dyDescent="0.3">
      <c r="A3" s="527" t="s">
        <v>100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  <c r="BO3" s="527"/>
      <c r="BP3" s="527"/>
      <c r="BQ3" s="527"/>
      <c r="BR3" s="527"/>
      <c r="BS3" s="527"/>
      <c r="BT3" s="527"/>
      <c r="BU3" s="527"/>
      <c r="BV3" s="527"/>
      <c r="BW3" s="527"/>
      <c r="BX3" s="527"/>
      <c r="BY3" s="527"/>
    </row>
    <row r="4" spans="1:77" s="199" customFormat="1" ht="9.9499999999999993" customHeight="1" thickBot="1" x14ac:dyDescent="0.3">
      <c r="A4" s="202"/>
      <c r="B4" s="11"/>
    </row>
    <row r="5" spans="1:77" s="14" customFormat="1" ht="20.100000000000001" customHeight="1" thickBot="1" x14ac:dyDescent="0.35">
      <c r="A5" s="378"/>
      <c r="B5" s="379" t="s">
        <v>83</v>
      </c>
      <c r="C5" s="379"/>
      <c r="D5" s="543" t="s">
        <v>82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  <c r="BO5" s="544"/>
      <c r="BP5" s="544"/>
      <c r="BQ5" s="544"/>
      <c r="BR5" s="544"/>
      <c r="BS5" s="544"/>
      <c r="BT5" s="544"/>
      <c r="BU5" s="544"/>
      <c r="BV5" s="544"/>
      <c r="BW5" s="544"/>
      <c r="BX5" s="544"/>
      <c r="BY5" s="544"/>
    </row>
    <row r="6" spans="1:77" s="199" customFormat="1" ht="9.9499999999999993" customHeight="1" thickTop="1" thickBot="1" x14ac:dyDescent="0.3">
      <c r="A6" s="378"/>
      <c r="B6" s="383" t="s">
        <v>0</v>
      </c>
      <c r="C6" s="506" t="s">
        <v>100</v>
      </c>
      <c r="D6" s="507" t="str">
        <f>C9</f>
        <v>Krzysztof Trojanowski / Eryk Sawa</v>
      </c>
      <c r="E6" s="507"/>
      <c r="F6" s="507"/>
      <c r="G6" s="507"/>
      <c r="H6" s="507" t="str">
        <f>C12</f>
        <v>Sylwester Momot / Zbigniew Michalik</v>
      </c>
      <c r="I6" s="507"/>
      <c r="J6" s="507"/>
      <c r="K6" s="507"/>
      <c r="L6" s="507" t="str">
        <f>C15</f>
        <v>Marek Polaszczyk / Sławomir Stępień</v>
      </c>
      <c r="M6" s="507"/>
      <c r="N6" s="507"/>
      <c r="O6" s="507"/>
      <c r="P6" s="507" t="str">
        <f>C18</f>
        <v>Daniel Ptaszyński / Mateusz Sykuła</v>
      </c>
      <c r="Q6" s="507"/>
      <c r="R6" s="507"/>
      <c r="S6" s="507"/>
      <c r="T6" s="507" t="str">
        <f>C21</f>
        <v xml:space="preserve">Mirek Szymański / Remigiusz Rękawek </v>
      </c>
      <c r="U6" s="507"/>
      <c r="V6" s="507"/>
      <c r="W6" s="507"/>
      <c r="X6" s="507" t="str">
        <f>C24</f>
        <v>Artur Kuczyński / Krzysztof Sałagan</v>
      </c>
      <c r="Y6" s="507"/>
      <c r="Z6" s="507"/>
      <c r="AA6" s="507"/>
      <c r="AB6" s="507">
        <f>C27</f>
        <v>0</v>
      </c>
      <c r="AC6" s="507"/>
      <c r="AD6" s="507"/>
      <c r="AE6" s="507"/>
      <c r="AF6" s="507">
        <f>C30</f>
        <v>0</v>
      </c>
      <c r="AG6" s="507"/>
      <c r="AH6" s="507"/>
      <c r="AI6" s="507"/>
      <c r="AJ6" s="528">
        <f>C33</f>
        <v>0</v>
      </c>
      <c r="AK6" s="528"/>
      <c r="AL6" s="528"/>
      <c r="AM6" s="528"/>
      <c r="AN6" s="259"/>
      <c r="AO6" s="529" t="s">
        <v>88</v>
      </c>
      <c r="AP6" s="530"/>
      <c r="AQ6" s="272"/>
      <c r="AR6" s="529" t="s">
        <v>135</v>
      </c>
      <c r="AS6" s="530"/>
      <c r="AT6" s="272"/>
      <c r="AU6" s="529" t="s">
        <v>136</v>
      </c>
      <c r="AV6" s="530"/>
      <c r="AW6" s="273"/>
      <c r="AX6" s="273"/>
      <c r="AY6" s="273"/>
      <c r="AZ6" s="524" t="s">
        <v>116</v>
      </c>
      <c r="BA6" s="524"/>
      <c r="BB6" s="524" t="s">
        <v>117</v>
      </c>
      <c r="BC6" s="524"/>
      <c r="BD6" s="525" t="s">
        <v>118</v>
      </c>
      <c r="BE6" s="525"/>
      <c r="BF6" s="274"/>
      <c r="BG6" s="440" t="s">
        <v>85</v>
      </c>
      <c r="BH6" s="440"/>
      <c r="BI6" s="440" t="s">
        <v>86</v>
      </c>
      <c r="BJ6" s="440"/>
      <c r="BK6" s="517" t="s">
        <v>87</v>
      </c>
      <c r="BL6" s="517"/>
      <c r="BM6" s="166"/>
      <c r="BN6" s="425" t="s">
        <v>88</v>
      </c>
      <c r="BO6" s="425"/>
      <c r="BP6" s="425"/>
      <c r="BQ6" s="426">
        <v>1</v>
      </c>
      <c r="BR6" s="426">
        <v>2</v>
      </c>
      <c r="BS6" s="426">
        <v>3</v>
      </c>
      <c r="BT6" s="426">
        <v>4</v>
      </c>
      <c r="BU6" s="426">
        <v>5</v>
      </c>
      <c r="BV6" s="426">
        <v>6</v>
      </c>
      <c r="BW6" s="426">
        <v>7</v>
      </c>
      <c r="BX6" s="426">
        <v>8</v>
      </c>
      <c r="BY6" s="426">
        <v>9</v>
      </c>
    </row>
    <row r="7" spans="1:77" s="199" customFormat="1" ht="9.9499999999999993" customHeight="1" thickTop="1" thickBot="1" x14ac:dyDescent="0.3">
      <c r="A7" s="378"/>
      <c r="B7" s="383"/>
      <c r="C7" s="506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28"/>
      <c r="AK7" s="528"/>
      <c r="AL7" s="528"/>
      <c r="AM7" s="528"/>
      <c r="AN7" s="259"/>
      <c r="AO7" s="529"/>
      <c r="AP7" s="530"/>
      <c r="AQ7" s="272"/>
      <c r="AR7" s="529"/>
      <c r="AS7" s="530"/>
      <c r="AT7" s="272"/>
      <c r="AU7" s="529"/>
      <c r="AV7" s="530"/>
      <c r="AW7" s="273"/>
      <c r="AX7" s="273"/>
      <c r="AY7" s="273"/>
      <c r="AZ7" s="524"/>
      <c r="BA7" s="524"/>
      <c r="BB7" s="524"/>
      <c r="BC7" s="524"/>
      <c r="BD7" s="525"/>
      <c r="BE7" s="525"/>
      <c r="BF7" s="274"/>
      <c r="BG7" s="440"/>
      <c r="BH7" s="440"/>
      <c r="BI7" s="440"/>
      <c r="BJ7" s="440"/>
      <c r="BK7" s="517"/>
      <c r="BL7" s="517"/>
      <c r="BM7" s="166"/>
      <c r="BN7" s="425"/>
      <c r="BO7" s="425"/>
      <c r="BP7" s="425"/>
      <c r="BQ7" s="426"/>
      <c r="BR7" s="426"/>
      <c r="BS7" s="426"/>
      <c r="BT7" s="426"/>
      <c r="BU7" s="426"/>
      <c r="BV7" s="426"/>
      <c r="BW7" s="426"/>
      <c r="BX7" s="426"/>
      <c r="BY7" s="426"/>
    </row>
    <row r="8" spans="1:77" s="199" customFormat="1" ht="9.9499999999999993" customHeight="1" thickTop="1" thickBot="1" x14ac:dyDescent="0.3">
      <c r="A8" s="378"/>
      <c r="B8" s="383"/>
      <c r="C8" s="506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28"/>
      <c r="AK8" s="528"/>
      <c r="AL8" s="528"/>
      <c r="AM8" s="528"/>
      <c r="AN8" s="259"/>
      <c r="AO8" s="529"/>
      <c r="AP8" s="530"/>
      <c r="AQ8" s="272"/>
      <c r="AR8" s="529"/>
      <c r="AS8" s="530"/>
      <c r="AT8" s="272"/>
      <c r="AU8" s="529"/>
      <c r="AV8" s="530"/>
      <c r="AW8" s="273"/>
      <c r="AX8" s="273"/>
      <c r="AY8" s="273"/>
      <c r="AZ8" s="524"/>
      <c r="BA8" s="524"/>
      <c r="BB8" s="524"/>
      <c r="BC8" s="524"/>
      <c r="BD8" s="525"/>
      <c r="BE8" s="525"/>
      <c r="BF8" s="274"/>
      <c r="BG8" s="440"/>
      <c r="BH8" s="440"/>
      <c r="BI8" s="440"/>
      <c r="BJ8" s="440"/>
      <c r="BK8" s="517"/>
      <c r="BL8" s="517"/>
      <c r="BM8" s="166"/>
      <c r="BN8" s="425"/>
      <c r="BO8" s="425"/>
      <c r="BP8" s="425"/>
      <c r="BQ8" s="426"/>
      <c r="BR8" s="426"/>
      <c r="BS8" s="426"/>
      <c r="BT8" s="426"/>
      <c r="BU8" s="426"/>
      <c r="BV8" s="426"/>
      <c r="BW8" s="426"/>
      <c r="BX8" s="426"/>
      <c r="BY8" s="426"/>
    </row>
    <row r="9" spans="1:77" s="199" customFormat="1" ht="12" customHeight="1" thickTop="1" thickBot="1" x14ac:dyDescent="0.3">
      <c r="A9" s="167" t="s">
        <v>89</v>
      </c>
      <c r="B9" s="306" t="s">
        <v>7</v>
      </c>
      <c r="C9" s="476" t="s">
        <v>133</v>
      </c>
      <c r="D9" s="459" t="s">
        <v>100</v>
      </c>
      <c r="E9" s="459"/>
      <c r="F9" s="459"/>
      <c r="G9" s="459"/>
      <c r="H9" s="67">
        <v>20</v>
      </c>
      <c r="I9" s="68">
        <v>22</v>
      </c>
      <c r="J9" s="520">
        <v>0</v>
      </c>
      <c r="K9" s="521">
        <v>2</v>
      </c>
      <c r="L9" s="103">
        <v>21</v>
      </c>
      <c r="M9" s="104">
        <v>18</v>
      </c>
      <c r="N9" s="502">
        <v>2</v>
      </c>
      <c r="O9" s="503">
        <v>1</v>
      </c>
      <c r="P9" s="121">
        <v>19</v>
      </c>
      <c r="Q9" s="122">
        <v>21</v>
      </c>
      <c r="R9" s="522">
        <v>2</v>
      </c>
      <c r="S9" s="523">
        <v>1</v>
      </c>
      <c r="T9" s="141">
        <v>21</v>
      </c>
      <c r="U9" s="142">
        <v>19</v>
      </c>
      <c r="V9" s="497">
        <v>2</v>
      </c>
      <c r="W9" s="498">
        <v>0</v>
      </c>
      <c r="X9" s="141">
        <v>21</v>
      </c>
      <c r="Y9" s="142">
        <v>0</v>
      </c>
      <c r="Z9" s="497">
        <v>2</v>
      </c>
      <c r="AA9" s="498">
        <v>0</v>
      </c>
      <c r="AB9" s="159"/>
      <c r="AC9" s="160"/>
      <c r="AD9" s="499"/>
      <c r="AE9" s="496"/>
      <c r="AF9" s="159"/>
      <c r="AG9" s="160"/>
      <c r="AH9" s="499"/>
      <c r="AI9" s="496"/>
      <c r="AJ9" s="159"/>
      <c r="AK9" s="160"/>
      <c r="AL9" s="499"/>
      <c r="AM9" s="496"/>
      <c r="AN9" s="259"/>
      <c r="AO9" s="533">
        <f>BN9</f>
        <v>4</v>
      </c>
      <c r="AP9" s="534"/>
      <c r="AQ9" s="535"/>
      <c r="AR9" s="533">
        <f>BD9</f>
        <v>4</v>
      </c>
      <c r="AS9" s="534"/>
      <c r="AT9" s="535"/>
      <c r="AU9" s="533">
        <f>BK9</f>
        <v>49</v>
      </c>
      <c r="AV9" s="534"/>
      <c r="AW9" s="259"/>
      <c r="AX9" s="259"/>
      <c r="AY9" s="259"/>
      <c r="AZ9" s="519">
        <f>AL9+AH9+AD9+Z9+V9+R9+N9+J9</f>
        <v>8</v>
      </c>
      <c r="BA9" s="519"/>
      <c r="BB9" s="519">
        <f>AM9+AI9+AE9+AA9+W9+S9+O9+K9</f>
        <v>4</v>
      </c>
      <c r="BC9" s="519"/>
      <c r="BD9" s="518">
        <f>AZ9-BB9</f>
        <v>4</v>
      </c>
      <c r="BE9" s="518"/>
      <c r="BG9" s="422">
        <f>SUM(H9:H11,L9:L11,P9:P11,T9:T11,X9:X11,AB9:AB11,AF9:AF11,AJ9:AJ11)</f>
        <v>236</v>
      </c>
      <c r="BH9" s="422"/>
      <c r="BI9" s="422">
        <f>SUM(I9:I11,M9:M11,Q9:Q11,U9:U11,Y9:Y11,AC9:AC11,AG9:AG11,AK9:AK11)</f>
        <v>187</v>
      </c>
      <c r="BJ9" s="422"/>
      <c r="BK9" s="455">
        <f>BG9-BI9</f>
        <v>49</v>
      </c>
      <c r="BL9" s="455"/>
      <c r="BM9" s="165"/>
      <c r="BN9" s="424">
        <f>BQ9+BR9+BS9+BT9+BU9+BV9+BW9+BX9+BY9</f>
        <v>4</v>
      </c>
      <c r="BO9" s="424"/>
      <c r="BP9" s="424"/>
      <c r="BQ9" s="433" t="str">
        <f>IF(F9-G9=2, "1",IF(F9-G9=1, "1",IF(F9-G9=-1,"0","0")))</f>
        <v>0</v>
      </c>
      <c r="BR9" s="295" t="str">
        <f>IF(J9-K9=2, "1",IF(J9-K9=1, "1",IF(J9-K9=-1,"0","0")))</f>
        <v>0</v>
      </c>
      <c r="BS9" s="295" t="str">
        <f>IF(N9-O9=2, "1",IF(N9-O9=1, "1",IF(N9-O9=-1,"0","0")))</f>
        <v>1</v>
      </c>
      <c r="BT9" s="295" t="str">
        <f>IF(R9-S9=2, "1",IF(R9-S9=1, "1",IF(R9-S9=-1,"0","0")))</f>
        <v>1</v>
      </c>
      <c r="BU9" s="295" t="str">
        <f>IF(V9-W9=2, "1",IF(V9-W9=1, "1",IF(V9-W9=-1,"0","0")))</f>
        <v>1</v>
      </c>
      <c r="BV9" s="295" t="str">
        <f>IF(Z9-AA9=2, "1",IF(Z9-AA9=1, "1",IF(Z9-AA9=-1,"0","0")))</f>
        <v>1</v>
      </c>
      <c r="BW9" s="295" t="str">
        <f>IF(AD9-AE9=2, "1",IF(AD9-AE9=1, "1",IF(AD9-AE9=-1,"0","0")))</f>
        <v>0</v>
      </c>
      <c r="BX9" s="295" t="str">
        <f>IF(AH9-AI9=2, "1",IF(AH9-AI9=1, "1",IF(AH9-AI9=-1,"0","0")))</f>
        <v>0</v>
      </c>
      <c r="BY9" s="295" t="str">
        <f>IF(AL9-AM9=2, "1",IF(AL9-AM9=1, "1",IF(AL9-AM9=-1,"0","0")))</f>
        <v>0</v>
      </c>
    </row>
    <row r="10" spans="1:77" s="199" customFormat="1" ht="12" customHeight="1" thickTop="1" thickBot="1" x14ac:dyDescent="0.3">
      <c r="A10" s="168" t="s">
        <v>90</v>
      </c>
      <c r="B10" s="306"/>
      <c r="C10" s="476"/>
      <c r="D10" s="459"/>
      <c r="E10" s="459"/>
      <c r="F10" s="459"/>
      <c r="G10" s="459"/>
      <c r="H10" s="69">
        <v>17</v>
      </c>
      <c r="I10" s="70">
        <v>21</v>
      </c>
      <c r="J10" s="520"/>
      <c r="K10" s="521"/>
      <c r="L10" s="105">
        <v>12</v>
      </c>
      <c r="M10" s="106">
        <v>21</v>
      </c>
      <c r="N10" s="502"/>
      <c r="O10" s="503"/>
      <c r="P10" s="123">
        <v>21</v>
      </c>
      <c r="Q10" s="124">
        <v>16</v>
      </c>
      <c r="R10" s="522"/>
      <c r="S10" s="523"/>
      <c r="T10" s="143">
        <v>21</v>
      </c>
      <c r="U10" s="144">
        <v>18</v>
      </c>
      <c r="V10" s="497"/>
      <c r="W10" s="498"/>
      <c r="X10" s="143">
        <v>21</v>
      </c>
      <c r="Y10" s="144">
        <v>0</v>
      </c>
      <c r="Z10" s="497"/>
      <c r="AA10" s="498"/>
      <c r="AB10" s="161"/>
      <c r="AC10" s="162"/>
      <c r="AD10" s="499"/>
      <c r="AE10" s="496"/>
      <c r="AF10" s="161"/>
      <c r="AG10" s="162"/>
      <c r="AH10" s="499"/>
      <c r="AI10" s="496"/>
      <c r="AJ10" s="161"/>
      <c r="AK10" s="162"/>
      <c r="AL10" s="499"/>
      <c r="AM10" s="496"/>
      <c r="AN10" s="259"/>
      <c r="AO10" s="533"/>
      <c r="AP10" s="534"/>
      <c r="AQ10" s="535"/>
      <c r="AR10" s="533"/>
      <c r="AS10" s="534"/>
      <c r="AT10" s="535"/>
      <c r="AU10" s="533"/>
      <c r="AV10" s="534"/>
      <c r="AW10" s="259"/>
      <c r="AX10" s="259"/>
      <c r="AY10" s="259"/>
      <c r="AZ10" s="519"/>
      <c r="BA10" s="519"/>
      <c r="BB10" s="519"/>
      <c r="BC10" s="519"/>
      <c r="BD10" s="518"/>
      <c r="BE10" s="518"/>
      <c r="BG10" s="422"/>
      <c r="BH10" s="422"/>
      <c r="BI10" s="422"/>
      <c r="BJ10" s="422"/>
      <c r="BK10" s="455"/>
      <c r="BL10" s="455"/>
      <c r="BM10" s="165"/>
      <c r="BN10" s="424"/>
      <c r="BO10" s="424"/>
      <c r="BP10" s="424"/>
      <c r="BQ10" s="433"/>
      <c r="BR10" s="295"/>
      <c r="BS10" s="295"/>
      <c r="BT10" s="295"/>
      <c r="BU10" s="295"/>
      <c r="BV10" s="295"/>
      <c r="BW10" s="295"/>
      <c r="BX10" s="295"/>
      <c r="BY10" s="295"/>
    </row>
    <row r="11" spans="1:77" s="199" customFormat="1" ht="12" customHeight="1" thickTop="1" thickBot="1" x14ac:dyDescent="0.3">
      <c r="A11" s="169" t="s">
        <v>91</v>
      </c>
      <c r="B11" s="306"/>
      <c r="C11" s="476"/>
      <c r="D11" s="459"/>
      <c r="E11" s="459"/>
      <c r="F11" s="459"/>
      <c r="G11" s="459"/>
      <c r="H11" s="71"/>
      <c r="I11" s="72"/>
      <c r="J11" s="520"/>
      <c r="K11" s="521"/>
      <c r="L11" s="107">
        <v>21</v>
      </c>
      <c r="M11" s="108">
        <v>16</v>
      </c>
      <c r="N11" s="502"/>
      <c r="O11" s="503"/>
      <c r="P11" s="125">
        <v>21</v>
      </c>
      <c r="Q11" s="126">
        <v>15</v>
      </c>
      <c r="R11" s="522"/>
      <c r="S11" s="523"/>
      <c r="T11" s="145"/>
      <c r="U11" s="146"/>
      <c r="V11" s="497"/>
      <c r="W11" s="498"/>
      <c r="X11" s="145"/>
      <c r="Y11" s="146"/>
      <c r="Z11" s="497"/>
      <c r="AA11" s="498"/>
      <c r="AB11" s="163"/>
      <c r="AC11" s="164"/>
      <c r="AD11" s="499"/>
      <c r="AE11" s="496"/>
      <c r="AF11" s="163"/>
      <c r="AG11" s="164"/>
      <c r="AH11" s="499"/>
      <c r="AI11" s="496"/>
      <c r="AJ11" s="163"/>
      <c r="AK11" s="164"/>
      <c r="AL11" s="499"/>
      <c r="AM11" s="496"/>
      <c r="AN11" s="259"/>
      <c r="AO11" s="533"/>
      <c r="AP11" s="534"/>
      <c r="AQ11" s="535"/>
      <c r="AR11" s="533"/>
      <c r="AS11" s="534"/>
      <c r="AT11" s="535"/>
      <c r="AU11" s="533"/>
      <c r="AV11" s="534"/>
      <c r="AW11" s="259"/>
      <c r="AX11" s="259"/>
      <c r="AY11" s="259"/>
      <c r="AZ11" s="519"/>
      <c r="BA11" s="519"/>
      <c r="BB11" s="519"/>
      <c r="BC11" s="519"/>
      <c r="BD11" s="518"/>
      <c r="BE11" s="518"/>
      <c r="BG11" s="422"/>
      <c r="BH11" s="422"/>
      <c r="BI11" s="422"/>
      <c r="BJ11" s="422"/>
      <c r="BK11" s="455"/>
      <c r="BL11" s="455"/>
      <c r="BM11" s="165"/>
      <c r="BN11" s="424"/>
      <c r="BO11" s="424"/>
      <c r="BP11" s="424"/>
      <c r="BQ11" s="433"/>
      <c r="BR11" s="295"/>
      <c r="BS11" s="295"/>
      <c r="BT11" s="295"/>
      <c r="BU11" s="295"/>
      <c r="BV11" s="295"/>
      <c r="BW11" s="295"/>
      <c r="BX11" s="295"/>
      <c r="BY11" s="295"/>
    </row>
    <row r="12" spans="1:77" s="199" customFormat="1" ht="12" customHeight="1" thickTop="1" thickBot="1" x14ac:dyDescent="0.3">
      <c r="A12" s="167" t="s">
        <v>89</v>
      </c>
      <c r="B12" s="306" t="s">
        <v>9</v>
      </c>
      <c r="C12" s="489" t="s">
        <v>129</v>
      </c>
      <c r="D12" s="19">
        <f>I9</f>
        <v>22</v>
      </c>
      <c r="E12" s="20">
        <f>H9</f>
        <v>20</v>
      </c>
      <c r="F12" s="490">
        <f>K9</f>
        <v>2</v>
      </c>
      <c r="G12" s="491">
        <f>J9</f>
        <v>0</v>
      </c>
      <c r="H12" s="459" t="s">
        <v>100</v>
      </c>
      <c r="I12" s="459"/>
      <c r="J12" s="459"/>
      <c r="K12" s="459"/>
      <c r="L12" s="109">
        <v>21</v>
      </c>
      <c r="M12" s="110">
        <v>12</v>
      </c>
      <c r="N12" s="494">
        <v>2</v>
      </c>
      <c r="O12" s="495">
        <v>0</v>
      </c>
      <c r="P12" s="127">
        <v>19</v>
      </c>
      <c r="Q12" s="128">
        <v>21</v>
      </c>
      <c r="R12" s="492">
        <v>2</v>
      </c>
      <c r="S12" s="493">
        <v>1</v>
      </c>
      <c r="T12" s="127">
        <v>21</v>
      </c>
      <c r="U12" s="128">
        <v>18</v>
      </c>
      <c r="V12" s="492">
        <v>2</v>
      </c>
      <c r="W12" s="493">
        <v>0</v>
      </c>
      <c r="X12" s="127">
        <v>21</v>
      </c>
      <c r="Y12" s="128">
        <v>0</v>
      </c>
      <c r="Z12" s="492">
        <v>2</v>
      </c>
      <c r="AA12" s="493">
        <v>0</v>
      </c>
      <c r="AB12" s="109"/>
      <c r="AC12" s="110"/>
      <c r="AD12" s="494"/>
      <c r="AE12" s="495"/>
      <c r="AF12" s="109"/>
      <c r="AG12" s="110"/>
      <c r="AH12" s="494"/>
      <c r="AI12" s="495"/>
      <c r="AJ12" s="109"/>
      <c r="AK12" s="110"/>
      <c r="AL12" s="494"/>
      <c r="AM12" s="495"/>
      <c r="AN12" s="259"/>
      <c r="AO12" s="533">
        <f t="shared" ref="AO12" si="0">BN12</f>
        <v>5</v>
      </c>
      <c r="AP12" s="534"/>
      <c r="AQ12" s="535"/>
      <c r="AR12" s="533">
        <f t="shared" ref="AR12" si="1">BD12</f>
        <v>9</v>
      </c>
      <c r="AS12" s="534"/>
      <c r="AT12" s="535"/>
      <c r="AU12" s="533">
        <f t="shared" ref="AU12" si="2">BK12</f>
        <v>97</v>
      </c>
      <c r="AV12" s="534"/>
      <c r="AW12" s="259"/>
      <c r="AX12" s="259"/>
      <c r="AY12" s="259"/>
      <c r="AZ12" s="519">
        <f>AL12+AH12+AD12+Z12+V12+R12+N12+F12</f>
        <v>10</v>
      </c>
      <c r="BA12" s="519"/>
      <c r="BB12" s="519">
        <f>AM12+AI12+AE12+AA12+W12+S12+O12+G12</f>
        <v>1</v>
      </c>
      <c r="BC12" s="519"/>
      <c r="BD12" s="518">
        <f t="shared" ref="BD12" si="3">AZ12-BB12</f>
        <v>9</v>
      </c>
      <c r="BE12" s="518"/>
      <c r="BG12" s="422">
        <f>SUM(D12:D14,L12:L14,P12:P14,T12:T14,X12:X14,AB12:AB14,AF12:AF14,AJ12:AJ14)</f>
        <v>230</v>
      </c>
      <c r="BH12" s="422"/>
      <c r="BI12" s="422">
        <f>SUM(E12:E14,M12:M14,Q12:Q14,U12:U14,Y12:Y14,AC12:AC14,AG12:AG14,AK12:AK14)</f>
        <v>133</v>
      </c>
      <c r="BJ12" s="422"/>
      <c r="BK12" s="455">
        <f>BG12-BI12</f>
        <v>97</v>
      </c>
      <c r="BL12" s="455"/>
      <c r="BM12" s="165"/>
      <c r="BN12" s="424">
        <f>BQ12+BR12+BS12+BT12+BU12+BV12+BW12+BX12+BY12</f>
        <v>5</v>
      </c>
      <c r="BO12" s="424"/>
      <c r="BP12" s="424"/>
      <c r="BQ12" s="456" t="str">
        <f t="shared" ref="BQ12" si="4">IF(F12-G12=2, "1",IF(F12-G12=1, "1",IF(F12-G12=-1,"0","0")))</f>
        <v>1</v>
      </c>
      <c r="BR12" s="426" t="str">
        <f t="shared" ref="BR12" si="5">IF(J12-K12=2, "1",IF(J12-K12=1, "1",IF(J12-K12=-1,"0","0")))</f>
        <v>0</v>
      </c>
      <c r="BS12" s="295" t="str">
        <f t="shared" ref="BS12" si="6">IF(N12-O12=2, "1",IF(N12-O12=1, "1",IF(N12-O12=-1,"0","0")))</f>
        <v>1</v>
      </c>
      <c r="BT12" s="295" t="str">
        <f t="shared" ref="BT12" si="7">IF(R12-S12=2, "1",IF(R12-S12=1, "1",IF(R12-S12=-1,"0","0")))</f>
        <v>1</v>
      </c>
      <c r="BU12" s="295" t="str">
        <f t="shared" ref="BU12" si="8">IF(V12-W12=2, "1",IF(V12-W12=1, "1",IF(V12-W12=-1,"0","0")))</f>
        <v>1</v>
      </c>
      <c r="BV12" s="295" t="str">
        <f t="shared" ref="BV12" si="9">IF(Z12-AA12=2, "1",IF(Z12-AA12=1, "1",IF(Z12-AA12=-1,"0","0")))</f>
        <v>1</v>
      </c>
      <c r="BW12" s="295" t="str">
        <f t="shared" ref="BW12" si="10">IF(AD12-AE12=2, "1",IF(AD12-AE12=1, "1",IF(AD12-AE12=-1,"0","0")))</f>
        <v>0</v>
      </c>
      <c r="BX12" s="295" t="str">
        <f t="shared" ref="BX12" si="11">IF(AH12-AI12=2, "1",IF(AH12-AI12=1, "1",IF(AH12-AI12=-1,"0","0")))</f>
        <v>0</v>
      </c>
      <c r="BY12" s="295" t="str">
        <f t="shared" ref="BY12" si="12">IF(AL12-AM12=2, "1",IF(AL12-AM12=1, "1",IF(AL12-AM12=-1,"0","0")))</f>
        <v>0</v>
      </c>
    </row>
    <row r="13" spans="1:77" s="199" customFormat="1" ht="12" customHeight="1" thickTop="1" thickBot="1" x14ac:dyDescent="0.3">
      <c r="A13" s="168" t="s">
        <v>90</v>
      </c>
      <c r="B13" s="306"/>
      <c r="C13" s="307"/>
      <c r="D13" s="21">
        <f>I10</f>
        <v>21</v>
      </c>
      <c r="E13" s="22">
        <f>H10</f>
        <v>17</v>
      </c>
      <c r="F13" s="490"/>
      <c r="G13" s="491"/>
      <c r="H13" s="459"/>
      <c r="I13" s="459"/>
      <c r="J13" s="459"/>
      <c r="K13" s="459"/>
      <c r="L13" s="111">
        <v>21</v>
      </c>
      <c r="M13" s="112">
        <v>15</v>
      </c>
      <c r="N13" s="494"/>
      <c r="O13" s="495"/>
      <c r="P13" s="129">
        <v>21</v>
      </c>
      <c r="Q13" s="130">
        <v>6</v>
      </c>
      <c r="R13" s="492"/>
      <c r="S13" s="493"/>
      <c r="T13" s="129">
        <v>21</v>
      </c>
      <c r="U13" s="130">
        <v>18</v>
      </c>
      <c r="V13" s="492"/>
      <c r="W13" s="493"/>
      <c r="X13" s="129">
        <v>21</v>
      </c>
      <c r="Y13" s="130">
        <v>0</v>
      </c>
      <c r="Z13" s="492"/>
      <c r="AA13" s="493"/>
      <c r="AB13" s="111"/>
      <c r="AC13" s="112"/>
      <c r="AD13" s="494"/>
      <c r="AE13" s="495"/>
      <c r="AF13" s="111"/>
      <c r="AG13" s="112"/>
      <c r="AH13" s="494"/>
      <c r="AI13" s="495"/>
      <c r="AJ13" s="111"/>
      <c r="AK13" s="112"/>
      <c r="AL13" s="494"/>
      <c r="AM13" s="495"/>
      <c r="AN13" s="259"/>
      <c r="AO13" s="533"/>
      <c r="AP13" s="534"/>
      <c r="AQ13" s="535"/>
      <c r="AR13" s="533"/>
      <c r="AS13" s="534"/>
      <c r="AT13" s="535"/>
      <c r="AU13" s="533"/>
      <c r="AV13" s="534"/>
      <c r="AW13" s="259"/>
      <c r="AX13" s="259"/>
      <c r="AY13" s="259"/>
      <c r="AZ13" s="519"/>
      <c r="BA13" s="519"/>
      <c r="BB13" s="519"/>
      <c r="BC13" s="519"/>
      <c r="BD13" s="518"/>
      <c r="BE13" s="518"/>
      <c r="BG13" s="422"/>
      <c r="BH13" s="422"/>
      <c r="BI13" s="422"/>
      <c r="BJ13" s="422"/>
      <c r="BK13" s="455"/>
      <c r="BL13" s="455"/>
      <c r="BM13" s="165"/>
      <c r="BN13" s="424"/>
      <c r="BO13" s="424"/>
      <c r="BP13" s="424"/>
      <c r="BQ13" s="456"/>
      <c r="BR13" s="426"/>
      <c r="BS13" s="295"/>
      <c r="BT13" s="295"/>
      <c r="BU13" s="295"/>
      <c r="BV13" s="295"/>
      <c r="BW13" s="295"/>
      <c r="BX13" s="295"/>
      <c r="BY13" s="295"/>
    </row>
    <row r="14" spans="1:77" s="199" customFormat="1" ht="12" customHeight="1" thickTop="1" thickBot="1" x14ac:dyDescent="0.3">
      <c r="A14" s="169" t="s">
        <v>91</v>
      </c>
      <c r="B14" s="306"/>
      <c r="C14" s="307"/>
      <c r="D14" s="23">
        <f>I11</f>
        <v>0</v>
      </c>
      <c r="E14" s="24">
        <f>H11</f>
        <v>0</v>
      </c>
      <c r="F14" s="490"/>
      <c r="G14" s="491"/>
      <c r="H14" s="459"/>
      <c r="I14" s="459"/>
      <c r="J14" s="459"/>
      <c r="K14" s="459"/>
      <c r="L14" s="113"/>
      <c r="M14" s="114"/>
      <c r="N14" s="494"/>
      <c r="O14" s="495"/>
      <c r="P14" s="131">
        <v>21</v>
      </c>
      <c r="Q14" s="132">
        <v>6</v>
      </c>
      <c r="R14" s="492"/>
      <c r="S14" s="493"/>
      <c r="T14" s="131"/>
      <c r="U14" s="132"/>
      <c r="V14" s="492"/>
      <c r="W14" s="493"/>
      <c r="X14" s="131"/>
      <c r="Y14" s="132"/>
      <c r="Z14" s="492"/>
      <c r="AA14" s="493"/>
      <c r="AB14" s="113"/>
      <c r="AC14" s="114"/>
      <c r="AD14" s="494"/>
      <c r="AE14" s="495"/>
      <c r="AF14" s="113"/>
      <c r="AG14" s="114"/>
      <c r="AH14" s="494"/>
      <c r="AI14" s="495"/>
      <c r="AJ14" s="113"/>
      <c r="AK14" s="114"/>
      <c r="AL14" s="494"/>
      <c r="AM14" s="495"/>
      <c r="AN14" s="259"/>
      <c r="AO14" s="533"/>
      <c r="AP14" s="534"/>
      <c r="AQ14" s="535"/>
      <c r="AR14" s="533"/>
      <c r="AS14" s="534"/>
      <c r="AT14" s="535"/>
      <c r="AU14" s="533"/>
      <c r="AV14" s="534"/>
      <c r="AW14" s="259"/>
      <c r="AX14" s="259"/>
      <c r="AY14" s="259"/>
      <c r="AZ14" s="519"/>
      <c r="BA14" s="519"/>
      <c r="BB14" s="519"/>
      <c r="BC14" s="519"/>
      <c r="BD14" s="518"/>
      <c r="BE14" s="518"/>
      <c r="BG14" s="422"/>
      <c r="BH14" s="422"/>
      <c r="BI14" s="422"/>
      <c r="BJ14" s="422"/>
      <c r="BK14" s="455"/>
      <c r="BL14" s="455"/>
      <c r="BM14" s="165"/>
      <c r="BN14" s="424"/>
      <c r="BO14" s="424"/>
      <c r="BP14" s="424"/>
      <c r="BQ14" s="456"/>
      <c r="BR14" s="426"/>
      <c r="BS14" s="295"/>
      <c r="BT14" s="295"/>
      <c r="BU14" s="295"/>
      <c r="BV14" s="295"/>
      <c r="BW14" s="295"/>
      <c r="BX14" s="295"/>
      <c r="BY14" s="295"/>
    </row>
    <row r="15" spans="1:77" s="199" customFormat="1" ht="12" customHeight="1" thickTop="1" thickBot="1" x14ac:dyDescent="0.3">
      <c r="A15" s="167" t="s">
        <v>89</v>
      </c>
      <c r="B15" s="306" t="s">
        <v>11</v>
      </c>
      <c r="C15" s="489" t="s">
        <v>130</v>
      </c>
      <c r="D15" s="25">
        <f>M9</f>
        <v>18</v>
      </c>
      <c r="E15" s="26">
        <f>L9</f>
        <v>21</v>
      </c>
      <c r="F15" s="483">
        <f>O9</f>
        <v>1</v>
      </c>
      <c r="G15" s="484">
        <f>N9</f>
        <v>2</v>
      </c>
      <c r="H15" s="73">
        <f>M12</f>
        <v>12</v>
      </c>
      <c r="I15" s="74">
        <f>L12</f>
        <v>21</v>
      </c>
      <c r="J15" s="485">
        <f>O12</f>
        <v>0</v>
      </c>
      <c r="K15" s="486">
        <f>N12</f>
        <v>2</v>
      </c>
      <c r="L15" s="459" t="s">
        <v>100</v>
      </c>
      <c r="M15" s="459"/>
      <c r="N15" s="459"/>
      <c r="O15" s="459"/>
      <c r="P15" s="147">
        <v>10</v>
      </c>
      <c r="Q15" s="148">
        <v>21</v>
      </c>
      <c r="R15" s="487">
        <v>1</v>
      </c>
      <c r="S15" s="488">
        <v>2</v>
      </c>
      <c r="T15" s="147">
        <v>21</v>
      </c>
      <c r="U15" s="148">
        <v>12</v>
      </c>
      <c r="V15" s="487">
        <v>2</v>
      </c>
      <c r="W15" s="488">
        <v>0</v>
      </c>
      <c r="X15" s="147">
        <v>21</v>
      </c>
      <c r="Y15" s="148">
        <v>10</v>
      </c>
      <c r="Z15" s="487">
        <v>2</v>
      </c>
      <c r="AA15" s="488">
        <v>0</v>
      </c>
      <c r="AB15" s="73"/>
      <c r="AC15" s="74"/>
      <c r="AD15" s="485"/>
      <c r="AE15" s="486"/>
      <c r="AF15" s="73"/>
      <c r="AG15" s="74"/>
      <c r="AH15" s="485"/>
      <c r="AI15" s="486"/>
      <c r="AJ15" s="73"/>
      <c r="AK15" s="74"/>
      <c r="AL15" s="485"/>
      <c r="AM15" s="486"/>
      <c r="AN15" s="259"/>
      <c r="AO15" s="533">
        <f t="shared" ref="AO15" si="13">BN15</f>
        <v>2</v>
      </c>
      <c r="AP15" s="534"/>
      <c r="AQ15" s="535"/>
      <c r="AR15" s="533">
        <f t="shared" ref="AR15" si="14">BD15</f>
        <v>0</v>
      </c>
      <c r="AS15" s="534"/>
      <c r="AT15" s="535"/>
      <c r="AU15" s="533">
        <f t="shared" ref="AU15" si="15">BK15</f>
        <v>23</v>
      </c>
      <c r="AV15" s="534"/>
      <c r="AW15" s="259"/>
      <c r="AX15" s="259"/>
      <c r="AY15" s="259"/>
      <c r="AZ15" s="519">
        <f>AL15+AH15+AD15+Z15+V15+R15+J15+F15</f>
        <v>6</v>
      </c>
      <c r="BA15" s="519"/>
      <c r="BB15" s="519">
        <f>AM15+AI15+AE15+AA15+W15+S15+K15+G15</f>
        <v>6</v>
      </c>
      <c r="BC15" s="519"/>
      <c r="BD15" s="518">
        <f t="shared" ref="BD15" si="16">AZ15-BB15</f>
        <v>0</v>
      </c>
      <c r="BE15" s="518"/>
      <c r="BG15" s="422">
        <f>SUM(H15:H17,D15:D17,P15:P17,T15:T17,X15:X17,AB15:AB17,AF15:AF17,AJ15:AJ17)</f>
        <v>220</v>
      </c>
      <c r="BH15" s="422"/>
      <c r="BI15" s="422">
        <f>SUM(I15:I17,E15:E17,Q15:Q17,U15:U17,Y15:Y17,AC15:AC17,AG15:AG17,AK15:AK17)</f>
        <v>197</v>
      </c>
      <c r="BJ15" s="422"/>
      <c r="BK15" s="455">
        <f>BG15-BI15</f>
        <v>23</v>
      </c>
      <c r="BL15" s="455"/>
      <c r="BM15" s="165"/>
      <c r="BN15" s="424">
        <f>BQ15+BR15+BS15+BT15+BU15+BV15+BW15+BX15+BY15</f>
        <v>2</v>
      </c>
      <c r="BO15" s="424"/>
      <c r="BP15" s="424"/>
      <c r="BQ15" s="456" t="str">
        <f t="shared" ref="BQ15" si="17">IF(F15-G15=2, "1",IF(F15-G15=1, "1",IF(F15-G15=-1,"0","0")))</f>
        <v>0</v>
      </c>
      <c r="BR15" s="295" t="str">
        <f t="shared" ref="BR15" si="18">IF(J15-K15=2, "1",IF(J15-K15=1, "1",IF(J15-K15=-1,"0","0")))</f>
        <v>0</v>
      </c>
      <c r="BS15" s="426" t="str">
        <f t="shared" ref="BS15" si="19">IF(N15-O15=2, "1",IF(N15-O15=1, "1",IF(N15-O15=-1,"0","0")))</f>
        <v>0</v>
      </c>
      <c r="BT15" s="295" t="str">
        <f t="shared" ref="BT15" si="20">IF(R15-S15=2, "1",IF(R15-S15=1, "1",IF(R15-S15=-1,"0","0")))</f>
        <v>0</v>
      </c>
      <c r="BU15" s="295" t="str">
        <f t="shared" ref="BU15" si="21">IF(V15-W15=2, "1",IF(V15-W15=1, "1",IF(V15-W15=-1,"0","0")))</f>
        <v>1</v>
      </c>
      <c r="BV15" s="295" t="str">
        <f t="shared" ref="BV15" si="22">IF(Z15-AA15=2, "1",IF(Z15-AA15=1, "1",IF(Z15-AA15=-1,"0","0")))</f>
        <v>1</v>
      </c>
      <c r="BW15" s="295" t="str">
        <f t="shared" ref="BW15" si="23">IF(AD15-AE15=2, "1",IF(AD15-AE15=1, "1",IF(AD15-AE15=-1,"0","0")))</f>
        <v>0</v>
      </c>
      <c r="BX15" s="295" t="str">
        <f t="shared" ref="BX15" si="24">IF(AH15-AI15=2, "1",IF(AH15-AI15=1, "1",IF(AH15-AI15=-1,"0","0")))</f>
        <v>0</v>
      </c>
      <c r="BY15" s="295" t="str">
        <f t="shared" ref="BY15" si="25">IF(AL15-AM15=2, "1",IF(AL15-AM15=1, "1",IF(AL15-AM15=-1,"0","0")))</f>
        <v>0</v>
      </c>
    </row>
    <row r="16" spans="1:77" s="199" customFormat="1" ht="12" customHeight="1" thickTop="1" thickBot="1" x14ac:dyDescent="0.3">
      <c r="A16" s="168" t="s">
        <v>90</v>
      </c>
      <c r="B16" s="306"/>
      <c r="C16" s="307"/>
      <c r="D16" s="27">
        <f>M10</f>
        <v>21</v>
      </c>
      <c r="E16" s="28">
        <f>L10</f>
        <v>12</v>
      </c>
      <c r="F16" s="483"/>
      <c r="G16" s="484"/>
      <c r="H16" s="75">
        <f>M13</f>
        <v>15</v>
      </c>
      <c r="I16" s="76">
        <f>L13</f>
        <v>21</v>
      </c>
      <c r="J16" s="485"/>
      <c r="K16" s="486"/>
      <c r="L16" s="459"/>
      <c r="M16" s="459"/>
      <c r="N16" s="459"/>
      <c r="O16" s="459"/>
      <c r="P16" s="149">
        <v>22</v>
      </c>
      <c r="Q16" s="150">
        <v>17</v>
      </c>
      <c r="R16" s="487"/>
      <c r="S16" s="488"/>
      <c r="T16" s="149">
        <v>21</v>
      </c>
      <c r="U16" s="150">
        <v>8</v>
      </c>
      <c r="V16" s="487"/>
      <c r="W16" s="488"/>
      <c r="X16" s="149">
        <v>21</v>
      </c>
      <c r="Y16" s="150">
        <v>9</v>
      </c>
      <c r="Z16" s="487"/>
      <c r="AA16" s="488"/>
      <c r="AB16" s="75"/>
      <c r="AC16" s="76"/>
      <c r="AD16" s="485"/>
      <c r="AE16" s="486"/>
      <c r="AF16" s="75"/>
      <c r="AG16" s="76"/>
      <c r="AH16" s="485"/>
      <c r="AI16" s="486"/>
      <c r="AJ16" s="75"/>
      <c r="AK16" s="76"/>
      <c r="AL16" s="485"/>
      <c r="AM16" s="486"/>
      <c r="AN16" s="259"/>
      <c r="AO16" s="533"/>
      <c r="AP16" s="534"/>
      <c r="AQ16" s="535"/>
      <c r="AR16" s="533"/>
      <c r="AS16" s="534"/>
      <c r="AT16" s="535"/>
      <c r="AU16" s="533"/>
      <c r="AV16" s="534"/>
      <c r="AW16" s="259"/>
      <c r="AX16" s="259"/>
      <c r="AY16" s="259"/>
      <c r="AZ16" s="519"/>
      <c r="BA16" s="519"/>
      <c r="BB16" s="519"/>
      <c r="BC16" s="519"/>
      <c r="BD16" s="518"/>
      <c r="BE16" s="518"/>
      <c r="BG16" s="422"/>
      <c r="BH16" s="422"/>
      <c r="BI16" s="422"/>
      <c r="BJ16" s="422"/>
      <c r="BK16" s="455"/>
      <c r="BL16" s="455"/>
      <c r="BM16" s="165"/>
      <c r="BN16" s="424"/>
      <c r="BO16" s="424"/>
      <c r="BP16" s="424"/>
      <c r="BQ16" s="456"/>
      <c r="BR16" s="295"/>
      <c r="BS16" s="426"/>
      <c r="BT16" s="295"/>
      <c r="BU16" s="295"/>
      <c r="BV16" s="295"/>
      <c r="BW16" s="295"/>
      <c r="BX16" s="295"/>
      <c r="BY16" s="295"/>
    </row>
    <row r="17" spans="1:81" s="199" customFormat="1" ht="12" customHeight="1" thickTop="1" thickBot="1" x14ac:dyDescent="0.3">
      <c r="A17" s="169" t="s">
        <v>91</v>
      </c>
      <c r="B17" s="306"/>
      <c r="C17" s="307"/>
      <c r="D17" s="29">
        <f>M11</f>
        <v>16</v>
      </c>
      <c r="E17" s="30">
        <f>L11</f>
        <v>21</v>
      </c>
      <c r="F17" s="483"/>
      <c r="G17" s="484"/>
      <c r="H17" s="77">
        <f>M14</f>
        <v>0</v>
      </c>
      <c r="I17" s="78">
        <f>L14</f>
        <v>0</v>
      </c>
      <c r="J17" s="485"/>
      <c r="K17" s="486"/>
      <c r="L17" s="459"/>
      <c r="M17" s="459"/>
      <c r="N17" s="459"/>
      <c r="O17" s="459"/>
      <c r="P17" s="151">
        <v>22</v>
      </c>
      <c r="Q17" s="152">
        <v>24</v>
      </c>
      <c r="R17" s="487"/>
      <c r="S17" s="488"/>
      <c r="T17" s="151"/>
      <c r="U17" s="152"/>
      <c r="V17" s="487"/>
      <c r="W17" s="488"/>
      <c r="X17" s="151"/>
      <c r="Y17" s="152"/>
      <c r="Z17" s="487"/>
      <c r="AA17" s="488"/>
      <c r="AB17" s="133"/>
      <c r="AC17" s="134"/>
      <c r="AD17" s="485"/>
      <c r="AE17" s="486"/>
      <c r="AF17" s="133"/>
      <c r="AG17" s="134"/>
      <c r="AH17" s="485"/>
      <c r="AI17" s="486"/>
      <c r="AJ17" s="133"/>
      <c r="AK17" s="134"/>
      <c r="AL17" s="485"/>
      <c r="AM17" s="486"/>
      <c r="AN17" s="259"/>
      <c r="AO17" s="533"/>
      <c r="AP17" s="534"/>
      <c r="AQ17" s="535"/>
      <c r="AR17" s="533"/>
      <c r="AS17" s="534"/>
      <c r="AT17" s="535"/>
      <c r="AU17" s="533"/>
      <c r="AV17" s="534"/>
      <c r="AW17" s="259"/>
      <c r="AX17" s="259"/>
      <c r="AY17" s="259"/>
      <c r="AZ17" s="519"/>
      <c r="BA17" s="519"/>
      <c r="BB17" s="519"/>
      <c r="BC17" s="519"/>
      <c r="BD17" s="518"/>
      <c r="BE17" s="518"/>
      <c r="BG17" s="422"/>
      <c r="BH17" s="422"/>
      <c r="BI17" s="422"/>
      <c r="BJ17" s="422"/>
      <c r="BK17" s="455"/>
      <c r="BL17" s="455"/>
      <c r="BM17" s="165"/>
      <c r="BN17" s="424"/>
      <c r="BO17" s="424"/>
      <c r="BP17" s="424"/>
      <c r="BQ17" s="456"/>
      <c r="BR17" s="295"/>
      <c r="BS17" s="426"/>
      <c r="BT17" s="295"/>
      <c r="BU17" s="295"/>
      <c r="BV17" s="295"/>
      <c r="BW17" s="295"/>
      <c r="BX17" s="295"/>
      <c r="BY17" s="295"/>
    </row>
    <row r="18" spans="1:81" s="199" customFormat="1" ht="12" customHeight="1" thickTop="1" thickBot="1" x14ac:dyDescent="0.3">
      <c r="A18" s="167" t="s">
        <v>89</v>
      </c>
      <c r="B18" s="306" t="s">
        <v>13</v>
      </c>
      <c r="C18" s="489" t="s">
        <v>101</v>
      </c>
      <c r="D18" s="31">
        <f>Q9</f>
        <v>21</v>
      </c>
      <c r="E18" s="32">
        <f>P9</f>
        <v>19</v>
      </c>
      <c r="F18" s="477">
        <f>S9</f>
        <v>1</v>
      </c>
      <c r="G18" s="478">
        <f>R9</f>
        <v>2</v>
      </c>
      <c r="H18" s="79">
        <f>Q12</f>
        <v>21</v>
      </c>
      <c r="I18" s="80">
        <f>P12</f>
        <v>19</v>
      </c>
      <c r="J18" s="479">
        <f>S12</f>
        <v>1</v>
      </c>
      <c r="K18" s="480">
        <f>R12</f>
        <v>2</v>
      </c>
      <c r="L18" s="115">
        <f>Q15</f>
        <v>21</v>
      </c>
      <c r="M18" s="80">
        <f>P15</f>
        <v>10</v>
      </c>
      <c r="N18" s="479">
        <f>S15</f>
        <v>2</v>
      </c>
      <c r="O18" s="480">
        <f>R15</f>
        <v>1</v>
      </c>
      <c r="P18" s="459" t="s">
        <v>100</v>
      </c>
      <c r="Q18" s="459"/>
      <c r="R18" s="459"/>
      <c r="S18" s="459"/>
      <c r="T18" s="153">
        <v>21</v>
      </c>
      <c r="U18" s="154">
        <v>17</v>
      </c>
      <c r="V18" s="481">
        <v>2</v>
      </c>
      <c r="W18" s="482">
        <v>0</v>
      </c>
      <c r="X18" s="153">
        <v>21</v>
      </c>
      <c r="Y18" s="154">
        <v>0</v>
      </c>
      <c r="Z18" s="481">
        <v>2</v>
      </c>
      <c r="AA18" s="482">
        <v>0</v>
      </c>
      <c r="AB18" s="79"/>
      <c r="AC18" s="80"/>
      <c r="AD18" s="479"/>
      <c r="AE18" s="480"/>
      <c r="AF18" s="79"/>
      <c r="AG18" s="80"/>
      <c r="AH18" s="479"/>
      <c r="AI18" s="480"/>
      <c r="AJ18" s="79"/>
      <c r="AK18" s="80"/>
      <c r="AL18" s="479"/>
      <c r="AM18" s="480"/>
      <c r="AN18" s="259"/>
      <c r="AO18" s="533">
        <f t="shared" ref="AO18" si="26">BN18</f>
        <v>3</v>
      </c>
      <c r="AP18" s="534"/>
      <c r="AQ18" s="535"/>
      <c r="AR18" s="533">
        <f t="shared" ref="AR18" si="27">BD18</f>
        <v>3</v>
      </c>
      <c r="AS18" s="534"/>
      <c r="AT18" s="535"/>
      <c r="AU18" s="533">
        <f t="shared" ref="AU18" si="28">BK18</f>
        <v>20</v>
      </c>
      <c r="AV18" s="534"/>
      <c r="AW18" s="259"/>
      <c r="AX18" s="259"/>
      <c r="AY18" s="259"/>
      <c r="AZ18" s="519">
        <f>AL18+AH18+AD18+Z18+V18+N18+J18+F18</f>
        <v>8</v>
      </c>
      <c r="BA18" s="519"/>
      <c r="BB18" s="519">
        <f>AM18+AI18+AE18+AA18+W18+O18+K18+G18</f>
        <v>5</v>
      </c>
      <c r="BC18" s="519"/>
      <c r="BD18" s="518">
        <f t="shared" ref="BD18" si="29">AZ18-BB18</f>
        <v>3</v>
      </c>
      <c r="BE18" s="518"/>
      <c r="BG18" s="422">
        <f>SUM(H18:H20,L18:L20,D18:D20,T18:T20,X18:X20,AB18:AB20,AF18:AF20,AJ18:AJ20)</f>
        <v>231</v>
      </c>
      <c r="BH18" s="422"/>
      <c r="BI18" s="422">
        <f>SUM(I18:I20,M18:M20,E18:E20,U18:U20,Y18:Y20,AC18:AC20,AG18:AG20,AK18:AK20)</f>
        <v>211</v>
      </c>
      <c r="BJ18" s="422"/>
      <c r="BK18" s="455">
        <f>BG18-BI18</f>
        <v>20</v>
      </c>
      <c r="BL18" s="455"/>
      <c r="BM18" s="165"/>
      <c r="BN18" s="424">
        <f>BQ18+BR18+BS18+BT18+BU18+BV18+BW18+BX18+BY18</f>
        <v>3</v>
      </c>
      <c r="BO18" s="424"/>
      <c r="BP18" s="424"/>
      <c r="BQ18" s="456" t="str">
        <f t="shared" ref="BQ18" si="30">IF(F18-G18=2, "1",IF(F18-G18=1, "1",IF(F18-G18=-1,"0","0")))</f>
        <v>0</v>
      </c>
      <c r="BR18" s="295" t="str">
        <f t="shared" ref="BR18" si="31">IF(J18-K18=2, "1",IF(J18-K18=1, "1",IF(J18-K18=-1,"0","0")))</f>
        <v>0</v>
      </c>
      <c r="BS18" s="295" t="str">
        <f t="shared" ref="BS18" si="32">IF(N18-O18=2, "1",IF(N18-O18=1, "1",IF(N18-O18=-1,"0","0")))</f>
        <v>1</v>
      </c>
      <c r="BT18" s="426" t="str">
        <f t="shared" ref="BT18" si="33">IF(R18-S18=2, "1",IF(R18-S18=1, "1",IF(R18-S18=-1,"0","0")))</f>
        <v>0</v>
      </c>
      <c r="BU18" s="295" t="str">
        <f t="shared" ref="BU18" si="34">IF(V18-W18=2, "1",IF(V18-W18=1, "1",IF(V18-W18=-1,"0","0")))</f>
        <v>1</v>
      </c>
      <c r="BV18" s="295" t="str">
        <f t="shared" ref="BV18" si="35">IF(Z18-AA18=2, "1",IF(Z18-AA18=1, "1",IF(Z18-AA18=-1,"0","0")))</f>
        <v>1</v>
      </c>
      <c r="BW18" s="295" t="str">
        <f t="shared" ref="BW18" si="36">IF(AD18-AE18=2, "1",IF(AD18-AE18=1, "1",IF(AD18-AE18=-1,"0","0")))</f>
        <v>0</v>
      </c>
      <c r="BX18" s="295" t="str">
        <f t="shared" ref="BX18" si="37">IF(AH18-AI18=2, "1",IF(AH18-AI18=1, "1",IF(AH18-AI18=-1,"0","0")))</f>
        <v>0</v>
      </c>
      <c r="BY18" s="295" t="str">
        <f t="shared" ref="BY18" si="38">IF(AL18-AM18=2, "1",IF(AL18-AM18=1, "1",IF(AL18-AM18=-1,"0","0")))</f>
        <v>0</v>
      </c>
      <c r="CC18" s="214"/>
    </row>
    <row r="19" spans="1:81" s="199" customFormat="1" ht="12" customHeight="1" thickTop="1" thickBot="1" x14ac:dyDescent="0.3">
      <c r="A19" s="168" t="s">
        <v>90</v>
      </c>
      <c r="B19" s="306"/>
      <c r="C19" s="307"/>
      <c r="D19" s="33">
        <f>Q10</f>
        <v>16</v>
      </c>
      <c r="E19" s="34">
        <f>P10</f>
        <v>21</v>
      </c>
      <c r="F19" s="477"/>
      <c r="G19" s="478"/>
      <c r="H19" s="81">
        <f>Q13</f>
        <v>6</v>
      </c>
      <c r="I19" s="82">
        <f>P13</f>
        <v>21</v>
      </c>
      <c r="J19" s="479"/>
      <c r="K19" s="480"/>
      <c r="L19" s="116">
        <f>Q16</f>
        <v>17</v>
      </c>
      <c r="M19" s="82">
        <f>P16</f>
        <v>22</v>
      </c>
      <c r="N19" s="479"/>
      <c r="O19" s="480"/>
      <c r="P19" s="459"/>
      <c r="Q19" s="459"/>
      <c r="R19" s="459"/>
      <c r="S19" s="459"/>
      <c r="T19" s="155">
        <v>21</v>
      </c>
      <c r="U19" s="156">
        <v>18</v>
      </c>
      <c r="V19" s="481"/>
      <c r="W19" s="482"/>
      <c r="X19" s="155">
        <v>21</v>
      </c>
      <c r="Y19" s="156">
        <v>0</v>
      </c>
      <c r="Z19" s="481"/>
      <c r="AA19" s="482"/>
      <c r="AB19" s="81"/>
      <c r="AC19" s="82"/>
      <c r="AD19" s="479"/>
      <c r="AE19" s="480"/>
      <c r="AF19" s="81"/>
      <c r="AG19" s="82"/>
      <c r="AH19" s="479"/>
      <c r="AI19" s="480"/>
      <c r="AJ19" s="81"/>
      <c r="AK19" s="82"/>
      <c r="AL19" s="479"/>
      <c r="AM19" s="480"/>
      <c r="AN19" s="259"/>
      <c r="AO19" s="533"/>
      <c r="AP19" s="534"/>
      <c r="AQ19" s="535"/>
      <c r="AR19" s="533"/>
      <c r="AS19" s="534"/>
      <c r="AT19" s="535"/>
      <c r="AU19" s="533"/>
      <c r="AV19" s="534"/>
      <c r="AW19" s="259"/>
      <c r="AX19" s="259"/>
      <c r="AY19" s="259"/>
      <c r="AZ19" s="519"/>
      <c r="BA19" s="519"/>
      <c r="BB19" s="519"/>
      <c r="BC19" s="519"/>
      <c r="BD19" s="518"/>
      <c r="BE19" s="518"/>
      <c r="BG19" s="422"/>
      <c r="BH19" s="422"/>
      <c r="BI19" s="422"/>
      <c r="BJ19" s="422"/>
      <c r="BK19" s="455"/>
      <c r="BL19" s="455"/>
      <c r="BM19" s="165"/>
      <c r="BN19" s="424"/>
      <c r="BO19" s="424"/>
      <c r="BP19" s="424"/>
      <c r="BQ19" s="456"/>
      <c r="BR19" s="295"/>
      <c r="BS19" s="295"/>
      <c r="BT19" s="426"/>
      <c r="BU19" s="295"/>
      <c r="BV19" s="295"/>
      <c r="BW19" s="295"/>
      <c r="BX19" s="295"/>
      <c r="BY19" s="295"/>
    </row>
    <row r="20" spans="1:81" s="199" customFormat="1" ht="12" customHeight="1" thickTop="1" thickBot="1" x14ac:dyDescent="0.3">
      <c r="A20" s="169" t="s">
        <v>91</v>
      </c>
      <c r="B20" s="306"/>
      <c r="C20" s="307"/>
      <c r="D20" s="35">
        <f>Q11</f>
        <v>15</v>
      </c>
      <c r="E20" s="36">
        <f>P11</f>
        <v>21</v>
      </c>
      <c r="F20" s="477"/>
      <c r="G20" s="478"/>
      <c r="H20" s="83">
        <f>Q14</f>
        <v>6</v>
      </c>
      <c r="I20" s="84">
        <f>P14</f>
        <v>21</v>
      </c>
      <c r="J20" s="479"/>
      <c r="K20" s="480"/>
      <c r="L20" s="117">
        <f>Q17</f>
        <v>24</v>
      </c>
      <c r="M20" s="84">
        <f>P17</f>
        <v>22</v>
      </c>
      <c r="N20" s="479"/>
      <c r="O20" s="480"/>
      <c r="P20" s="459"/>
      <c r="Q20" s="459"/>
      <c r="R20" s="459"/>
      <c r="S20" s="459"/>
      <c r="T20" s="157"/>
      <c r="U20" s="158"/>
      <c r="V20" s="481"/>
      <c r="W20" s="482"/>
      <c r="X20" s="157"/>
      <c r="Y20" s="158"/>
      <c r="Z20" s="481"/>
      <c r="AA20" s="482"/>
      <c r="AB20" s="83"/>
      <c r="AC20" s="84"/>
      <c r="AD20" s="479"/>
      <c r="AE20" s="480"/>
      <c r="AF20" s="83"/>
      <c r="AG20" s="84"/>
      <c r="AH20" s="479"/>
      <c r="AI20" s="480"/>
      <c r="AJ20" s="83"/>
      <c r="AK20" s="84"/>
      <c r="AL20" s="479"/>
      <c r="AM20" s="480"/>
      <c r="AN20" s="259"/>
      <c r="AO20" s="533"/>
      <c r="AP20" s="534"/>
      <c r="AQ20" s="535"/>
      <c r="AR20" s="533"/>
      <c r="AS20" s="534"/>
      <c r="AT20" s="535"/>
      <c r="AU20" s="533"/>
      <c r="AV20" s="534"/>
      <c r="AW20" s="259"/>
      <c r="AX20" s="259"/>
      <c r="AY20" s="259"/>
      <c r="AZ20" s="519"/>
      <c r="BA20" s="519"/>
      <c r="BB20" s="519"/>
      <c r="BC20" s="519"/>
      <c r="BD20" s="518"/>
      <c r="BE20" s="518"/>
      <c r="BG20" s="422"/>
      <c r="BH20" s="422"/>
      <c r="BI20" s="422"/>
      <c r="BJ20" s="422"/>
      <c r="BK20" s="455"/>
      <c r="BL20" s="455"/>
      <c r="BM20" s="165"/>
      <c r="BN20" s="424"/>
      <c r="BO20" s="424"/>
      <c r="BP20" s="424"/>
      <c r="BQ20" s="456"/>
      <c r="BR20" s="295"/>
      <c r="BS20" s="295"/>
      <c r="BT20" s="426"/>
      <c r="BU20" s="295"/>
      <c r="BV20" s="295"/>
      <c r="BW20" s="295"/>
      <c r="BX20" s="295"/>
      <c r="BY20" s="295"/>
    </row>
    <row r="21" spans="1:81" s="199" customFormat="1" ht="12" customHeight="1" thickTop="1" thickBot="1" x14ac:dyDescent="0.3">
      <c r="A21" s="167" t="s">
        <v>89</v>
      </c>
      <c r="B21" s="306" t="s">
        <v>15</v>
      </c>
      <c r="C21" s="489" t="s">
        <v>131</v>
      </c>
      <c r="D21" s="37">
        <f>U9</f>
        <v>19</v>
      </c>
      <c r="E21" s="38">
        <f>T9</f>
        <v>21</v>
      </c>
      <c r="F21" s="472">
        <f>W9</f>
        <v>0</v>
      </c>
      <c r="G21" s="473">
        <f>V9</f>
        <v>2</v>
      </c>
      <c r="H21" s="85">
        <f>U12</f>
        <v>18</v>
      </c>
      <c r="I21" s="86">
        <f>T12</f>
        <v>21</v>
      </c>
      <c r="J21" s="472">
        <f>W12</f>
        <v>0</v>
      </c>
      <c r="K21" s="473">
        <f>V12</f>
        <v>2</v>
      </c>
      <c r="L21" s="118">
        <f>U15</f>
        <v>12</v>
      </c>
      <c r="M21" s="38">
        <f>T15</f>
        <v>21</v>
      </c>
      <c r="N21" s="472">
        <f>W15</f>
        <v>0</v>
      </c>
      <c r="O21" s="473">
        <f>V15</f>
        <v>2</v>
      </c>
      <c r="P21" s="118">
        <f>U18</f>
        <v>17</v>
      </c>
      <c r="Q21" s="38">
        <f>T18</f>
        <v>21</v>
      </c>
      <c r="R21" s="472">
        <f>W18</f>
        <v>0</v>
      </c>
      <c r="S21" s="473">
        <f>V18</f>
        <v>2</v>
      </c>
      <c r="T21" s="459" t="s">
        <v>100</v>
      </c>
      <c r="U21" s="459"/>
      <c r="V21" s="459"/>
      <c r="W21" s="459"/>
      <c r="X21" s="179">
        <v>21</v>
      </c>
      <c r="Y21" s="180">
        <v>0</v>
      </c>
      <c r="Z21" s="474">
        <v>2</v>
      </c>
      <c r="AA21" s="475">
        <v>0</v>
      </c>
      <c r="AB21" s="118"/>
      <c r="AC21" s="38"/>
      <c r="AD21" s="472"/>
      <c r="AE21" s="473"/>
      <c r="AF21" s="118"/>
      <c r="AG21" s="38"/>
      <c r="AH21" s="472"/>
      <c r="AI21" s="473"/>
      <c r="AJ21" s="118"/>
      <c r="AK21" s="38"/>
      <c r="AL21" s="472"/>
      <c r="AM21" s="473"/>
      <c r="AN21" s="259"/>
      <c r="AO21" s="533">
        <f t="shared" ref="AO21" si="39">BN21</f>
        <v>1</v>
      </c>
      <c r="AP21" s="534"/>
      <c r="AQ21" s="535"/>
      <c r="AR21" s="533">
        <f t="shared" ref="AR21" si="40">BD21</f>
        <v>-6</v>
      </c>
      <c r="AS21" s="534"/>
      <c r="AT21" s="535"/>
      <c r="AU21" s="533">
        <f t="shared" ref="AU21" si="41">BK21</f>
        <v>2</v>
      </c>
      <c r="AV21" s="534"/>
      <c r="AW21" s="259"/>
      <c r="AX21" s="259"/>
      <c r="AY21" s="259"/>
      <c r="AZ21" s="519">
        <f>AL21+AH21+AD21+Z21+R21+N21+J21+F21</f>
        <v>2</v>
      </c>
      <c r="BA21" s="519"/>
      <c r="BB21" s="519">
        <f>AM21+AI21+AE21+AA21+S21+O21+K21+G21</f>
        <v>8</v>
      </c>
      <c r="BC21" s="519"/>
      <c r="BD21" s="518">
        <f t="shared" ref="BD21" si="42">AZ21-BB21</f>
        <v>-6</v>
      </c>
      <c r="BE21" s="518"/>
      <c r="BG21" s="422">
        <f>SUM(H21:H23,L21:L23,P21:P23,D21:D23,X21:X23,AB21:AB23,AF21:AF23,AJ21:AJ23)</f>
        <v>170</v>
      </c>
      <c r="BH21" s="422"/>
      <c r="BI21" s="422">
        <f>SUM(I21:I23,M21:M23,Q21:Q23,E21:E23,Y21:Y23,AC21:AC23,AG21:AG23,AK21:AK23)</f>
        <v>168</v>
      </c>
      <c r="BJ21" s="422"/>
      <c r="BK21" s="455">
        <f>BG21-BI21</f>
        <v>2</v>
      </c>
      <c r="BL21" s="455"/>
      <c r="BM21" s="165"/>
      <c r="BN21" s="424">
        <f>BQ21+BR21+BS21+BT21+BU21+BV21+BW21+BX21+BY21</f>
        <v>1</v>
      </c>
      <c r="BO21" s="424"/>
      <c r="BP21" s="424"/>
      <c r="BQ21" s="456" t="str">
        <f t="shared" ref="BQ21" si="43">IF(F21-G21=2, "1",IF(F21-G21=1, "1",IF(F21-G21=-1,"0","0")))</f>
        <v>0</v>
      </c>
      <c r="BR21" s="295" t="str">
        <f t="shared" ref="BR21" si="44">IF(J21-K21=2, "1",IF(J21-K21=1, "1",IF(J21-K21=-1,"0","0")))</f>
        <v>0</v>
      </c>
      <c r="BS21" s="295" t="str">
        <f t="shared" ref="BS21" si="45">IF(N21-O21=2, "1",IF(N21-O21=1, "1",IF(N21-O21=-1,"0","0")))</f>
        <v>0</v>
      </c>
      <c r="BT21" s="295" t="str">
        <f t="shared" ref="BT21" si="46">IF(R21-S21=2, "1",IF(R21-S21=1, "1",IF(R21-S21=-1,"0","0")))</f>
        <v>0</v>
      </c>
      <c r="BU21" s="426" t="str">
        <f t="shared" ref="BU21" si="47">IF(V21-W21=2, "1",IF(V21-W21=1, "1",IF(V21-W21=-1,"0","0")))</f>
        <v>0</v>
      </c>
      <c r="BV21" s="295" t="str">
        <f t="shared" ref="BV21" si="48">IF(Z21-AA21=2, "1",IF(Z21-AA21=1, "1",IF(Z21-AA21=-1,"0","0")))</f>
        <v>1</v>
      </c>
      <c r="BW21" s="295" t="str">
        <f t="shared" ref="BW21" si="49">IF(AD21-AE21=2, "1",IF(AD21-AE21=1, "1",IF(AD21-AE21=-1,"0","0")))</f>
        <v>0</v>
      </c>
      <c r="BX21" s="295" t="str">
        <f t="shared" ref="BX21" si="50">IF(AH21-AI21=2, "1",IF(AH21-AI21=1, "1",IF(AH21-AI21=-1,"0","0")))</f>
        <v>0</v>
      </c>
      <c r="BY21" s="295" t="str">
        <f t="shared" ref="BY21" si="51">IF(AL21-AM21=2, "1",IF(AL21-AM21=1, "1",IF(AL21-AM21=-1,"0","0")))</f>
        <v>0</v>
      </c>
    </row>
    <row r="22" spans="1:81" s="199" customFormat="1" ht="12" customHeight="1" thickTop="1" thickBot="1" x14ac:dyDescent="0.3">
      <c r="A22" s="168" t="s">
        <v>90</v>
      </c>
      <c r="B22" s="306"/>
      <c r="C22" s="307"/>
      <c r="D22" s="39">
        <f>U10</f>
        <v>18</v>
      </c>
      <c r="E22" s="40">
        <f>T10</f>
        <v>21</v>
      </c>
      <c r="F22" s="472"/>
      <c r="G22" s="473"/>
      <c r="H22" s="87">
        <f>U13</f>
        <v>18</v>
      </c>
      <c r="I22" s="40">
        <f>T13</f>
        <v>21</v>
      </c>
      <c r="J22" s="472"/>
      <c r="K22" s="473"/>
      <c r="L22" s="87">
        <f>U16</f>
        <v>8</v>
      </c>
      <c r="M22" s="40">
        <f>T16</f>
        <v>21</v>
      </c>
      <c r="N22" s="472"/>
      <c r="O22" s="473"/>
      <c r="P22" s="87">
        <f>U19</f>
        <v>18</v>
      </c>
      <c r="Q22" s="40">
        <f>T19</f>
        <v>21</v>
      </c>
      <c r="R22" s="472"/>
      <c r="S22" s="473"/>
      <c r="T22" s="459"/>
      <c r="U22" s="459"/>
      <c r="V22" s="459"/>
      <c r="W22" s="459"/>
      <c r="X22" s="181">
        <v>21</v>
      </c>
      <c r="Y22" s="182">
        <v>0</v>
      </c>
      <c r="Z22" s="474"/>
      <c r="AA22" s="475"/>
      <c r="AB22" s="87"/>
      <c r="AC22" s="40"/>
      <c r="AD22" s="472"/>
      <c r="AE22" s="473"/>
      <c r="AF22" s="87"/>
      <c r="AG22" s="40"/>
      <c r="AH22" s="472"/>
      <c r="AI22" s="473"/>
      <c r="AJ22" s="87"/>
      <c r="AK22" s="40"/>
      <c r="AL22" s="472"/>
      <c r="AM22" s="473"/>
      <c r="AN22" s="259"/>
      <c r="AO22" s="533"/>
      <c r="AP22" s="534"/>
      <c r="AQ22" s="535"/>
      <c r="AR22" s="533"/>
      <c r="AS22" s="534"/>
      <c r="AT22" s="535"/>
      <c r="AU22" s="533"/>
      <c r="AV22" s="534"/>
      <c r="AW22" s="259"/>
      <c r="AX22" s="259"/>
      <c r="AY22" s="259"/>
      <c r="AZ22" s="519"/>
      <c r="BA22" s="519"/>
      <c r="BB22" s="519"/>
      <c r="BC22" s="519"/>
      <c r="BD22" s="518"/>
      <c r="BE22" s="518"/>
      <c r="BG22" s="422"/>
      <c r="BH22" s="422"/>
      <c r="BI22" s="422"/>
      <c r="BJ22" s="422"/>
      <c r="BK22" s="455"/>
      <c r="BL22" s="455"/>
      <c r="BM22" s="165"/>
      <c r="BN22" s="424"/>
      <c r="BO22" s="424"/>
      <c r="BP22" s="424"/>
      <c r="BQ22" s="456"/>
      <c r="BR22" s="295"/>
      <c r="BS22" s="295"/>
      <c r="BT22" s="295"/>
      <c r="BU22" s="426"/>
      <c r="BV22" s="295"/>
      <c r="BW22" s="295"/>
      <c r="BX22" s="295"/>
      <c r="BY22" s="295"/>
    </row>
    <row r="23" spans="1:81" s="199" customFormat="1" ht="12" customHeight="1" thickTop="1" thickBot="1" x14ac:dyDescent="0.3">
      <c r="A23" s="169" t="s">
        <v>91</v>
      </c>
      <c r="B23" s="306"/>
      <c r="C23" s="307"/>
      <c r="D23" s="41">
        <f>U11</f>
        <v>0</v>
      </c>
      <c r="E23" s="42">
        <f>T11</f>
        <v>0</v>
      </c>
      <c r="F23" s="472"/>
      <c r="G23" s="473"/>
      <c r="H23" s="88">
        <f>U14</f>
        <v>0</v>
      </c>
      <c r="I23" s="89">
        <f>T14</f>
        <v>0</v>
      </c>
      <c r="J23" s="472"/>
      <c r="K23" s="473"/>
      <c r="L23" s="119">
        <f>U17</f>
        <v>0</v>
      </c>
      <c r="M23" s="42">
        <f>T17</f>
        <v>0</v>
      </c>
      <c r="N23" s="472"/>
      <c r="O23" s="473"/>
      <c r="P23" s="88">
        <f>U20</f>
        <v>0</v>
      </c>
      <c r="Q23" s="89">
        <f>T20</f>
        <v>0</v>
      </c>
      <c r="R23" s="472"/>
      <c r="S23" s="473"/>
      <c r="T23" s="459"/>
      <c r="U23" s="459"/>
      <c r="V23" s="459"/>
      <c r="W23" s="459"/>
      <c r="X23" s="183"/>
      <c r="Y23" s="184"/>
      <c r="Z23" s="474"/>
      <c r="AA23" s="475"/>
      <c r="AB23" s="119"/>
      <c r="AC23" s="42"/>
      <c r="AD23" s="472"/>
      <c r="AE23" s="473"/>
      <c r="AF23" s="119"/>
      <c r="AG23" s="42"/>
      <c r="AH23" s="472"/>
      <c r="AI23" s="473"/>
      <c r="AJ23" s="119"/>
      <c r="AK23" s="42"/>
      <c r="AL23" s="472"/>
      <c r="AM23" s="473"/>
      <c r="AN23" s="259"/>
      <c r="AO23" s="533"/>
      <c r="AP23" s="534"/>
      <c r="AQ23" s="535"/>
      <c r="AR23" s="533"/>
      <c r="AS23" s="534"/>
      <c r="AT23" s="535"/>
      <c r="AU23" s="533"/>
      <c r="AV23" s="534"/>
      <c r="AW23" s="259"/>
      <c r="AX23" s="259"/>
      <c r="AY23" s="259"/>
      <c r="AZ23" s="519"/>
      <c r="BA23" s="519"/>
      <c r="BB23" s="519"/>
      <c r="BC23" s="519"/>
      <c r="BD23" s="518"/>
      <c r="BE23" s="518"/>
      <c r="BG23" s="422"/>
      <c r="BH23" s="422"/>
      <c r="BI23" s="422"/>
      <c r="BJ23" s="422"/>
      <c r="BK23" s="455"/>
      <c r="BL23" s="455"/>
      <c r="BM23" s="165"/>
      <c r="BN23" s="424"/>
      <c r="BO23" s="424"/>
      <c r="BP23" s="424"/>
      <c r="BQ23" s="456"/>
      <c r="BR23" s="295"/>
      <c r="BS23" s="295"/>
      <c r="BT23" s="295"/>
      <c r="BU23" s="426"/>
      <c r="BV23" s="295"/>
      <c r="BW23" s="295"/>
      <c r="BX23" s="295"/>
      <c r="BY23" s="295"/>
    </row>
    <row r="24" spans="1:81" s="199" customFormat="1" ht="12" customHeight="1" thickTop="1" thickBot="1" x14ac:dyDescent="0.3">
      <c r="A24" s="167" t="s">
        <v>89</v>
      </c>
      <c r="B24" s="306" t="s">
        <v>17</v>
      </c>
      <c r="C24" s="307" t="s">
        <v>143</v>
      </c>
      <c r="D24" s="43">
        <f>Y9</f>
        <v>0</v>
      </c>
      <c r="E24" s="44">
        <f>X9</f>
        <v>21</v>
      </c>
      <c r="F24" s="468">
        <f>AA9</f>
        <v>0</v>
      </c>
      <c r="G24" s="469">
        <f>Z9</f>
        <v>2</v>
      </c>
      <c r="H24" s="90">
        <f>Y12</f>
        <v>0</v>
      </c>
      <c r="I24" s="44">
        <f>X12</f>
        <v>21</v>
      </c>
      <c r="J24" s="468">
        <f>AA12</f>
        <v>0</v>
      </c>
      <c r="K24" s="469">
        <f>Z12</f>
        <v>2</v>
      </c>
      <c r="L24" s="43">
        <f>Y15</f>
        <v>10</v>
      </c>
      <c r="M24" s="44">
        <f>X15</f>
        <v>21</v>
      </c>
      <c r="N24" s="468">
        <f>AA15</f>
        <v>0</v>
      </c>
      <c r="O24" s="469">
        <f>Z15</f>
        <v>2</v>
      </c>
      <c r="P24" s="90">
        <f>Y18</f>
        <v>0</v>
      </c>
      <c r="Q24" s="44">
        <f>X18</f>
        <v>21</v>
      </c>
      <c r="R24" s="468">
        <f>AA18</f>
        <v>0</v>
      </c>
      <c r="S24" s="469">
        <f>Z18</f>
        <v>2</v>
      </c>
      <c r="T24" s="43">
        <f>Y21</f>
        <v>0</v>
      </c>
      <c r="U24" s="44">
        <f>X21</f>
        <v>21</v>
      </c>
      <c r="V24" s="468">
        <f>AA21</f>
        <v>0</v>
      </c>
      <c r="W24" s="469">
        <f>Z21</f>
        <v>2</v>
      </c>
      <c r="X24" s="459" t="s">
        <v>100</v>
      </c>
      <c r="Y24" s="459"/>
      <c r="Z24" s="459"/>
      <c r="AA24" s="459"/>
      <c r="AB24" s="90"/>
      <c r="AC24" s="44"/>
      <c r="AD24" s="468"/>
      <c r="AE24" s="469"/>
      <c r="AF24" s="90"/>
      <c r="AG24" s="44"/>
      <c r="AH24" s="468"/>
      <c r="AI24" s="469"/>
      <c r="AJ24" s="90"/>
      <c r="AK24" s="44"/>
      <c r="AL24" s="468"/>
      <c r="AM24" s="469"/>
      <c r="AN24" s="259"/>
      <c r="AO24" s="533">
        <f t="shared" ref="AO24" si="52">BN24</f>
        <v>0</v>
      </c>
      <c r="AP24" s="534"/>
      <c r="AQ24" s="535"/>
      <c r="AR24" s="533">
        <f t="shared" ref="AR24" si="53">BD24</f>
        <v>-10</v>
      </c>
      <c r="AS24" s="534"/>
      <c r="AT24" s="535"/>
      <c r="AU24" s="533">
        <f t="shared" ref="AU24" si="54">BK24</f>
        <v>-191</v>
      </c>
      <c r="AV24" s="534"/>
      <c r="AW24" s="259"/>
      <c r="AX24" s="259"/>
      <c r="AY24" s="259"/>
      <c r="AZ24" s="519">
        <f>AL24+AH24+AD24+V24+R24+N24+J24+F24</f>
        <v>0</v>
      </c>
      <c r="BA24" s="519"/>
      <c r="BB24" s="519">
        <f>AM24+AI24+AE24+W24+S24+O24+K24+G24</f>
        <v>10</v>
      </c>
      <c r="BC24" s="519"/>
      <c r="BD24" s="518">
        <f t="shared" ref="BD24" si="55">AZ24-BB24</f>
        <v>-10</v>
      </c>
      <c r="BE24" s="518"/>
      <c r="BG24" s="422">
        <f>SUM(H24:H26,L24:L26,P24:P26,T24:T26,D24:D26,AB24:AB26,AF24:AF26,AJ24:AJ26)</f>
        <v>19</v>
      </c>
      <c r="BH24" s="422"/>
      <c r="BI24" s="422">
        <f>SUM(I24:I26,M24:M26,Q24:Q26,U24:U26,E24:E26,AC24:AC26,AG24:AG26,AK24:AK26)</f>
        <v>210</v>
      </c>
      <c r="BJ24" s="422"/>
      <c r="BK24" s="455">
        <f>BG24-BI24</f>
        <v>-191</v>
      </c>
      <c r="BL24" s="455"/>
      <c r="BM24" s="165"/>
      <c r="BN24" s="424">
        <f>BQ24+BR24+BS24+BT24+BU24+BV24+BW24+BX24+BY24</f>
        <v>0</v>
      </c>
      <c r="BO24" s="424"/>
      <c r="BP24" s="424"/>
      <c r="BQ24" s="456" t="str">
        <f t="shared" ref="BQ24" si="56">IF(F24-G24=2, "1",IF(F24-G24=1, "1",IF(F24-G24=-1,"0","0")))</f>
        <v>0</v>
      </c>
      <c r="BR24" s="295" t="str">
        <f t="shared" ref="BR24" si="57">IF(J24-K24=2, "1",IF(J24-K24=1, "1",IF(J24-K24=-1,"0","0")))</f>
        <v>0</v>
      </c>
      <c r="BS24" s="295" t="str">
        <f t="shared" ref="BS24" si="58">IF(N24-O24=2, "1",IF(N24-O24=1, "1",IF(N24-O24=-1,"0","0")))</f>
        <v>0</v>
      </c>
      <c r="BT24" s="295" t="str">
        <f t="shared" ref="BT24" si="59">IF(R24-S24=2, "1",IF(R24-S24=1, "1",IF(R24-S24=-1,"0","0")))</f>
        <v>0</v>
      </c>
      <c r="BU24" s="295" t="str">
        <f t="shared" ref="BU24" si="60">IF(V24-W24=2, "1",IF(V24-W24=1, "1",IF(V24-W24=-1,"0","0")))</f>
        <v>0</v>
      </c>
      <c r="BV24" s="426" t="str">
        <f t="shared" ref="BV24" si="61">IF(Z24-AA24=2, "1",IF(Z24-AA24=1, "1",IF(Z24-AA24=-1,"0","0")))</f>
        <v>0</v>
      </c>
      <c r="BW24" s="295" t="str">
        <f t="shared" ref="BW24" si="62">IF(AD24-AE24=2, "1",IF(AD24-AE24=1, "1",IF(AD24-AE24=-1,"0","0")))</f>
        <v>0</v>
      </c>
      <c r="BX24" s="295" t="str">
        <f t="shared" ref="BX24" si="63">IF(AH24-AI24=2, "1",IF(AH24-AI24=1, "1",IF(AH24-AI24=-1,"0","0")))</f>
        <v>0</v>
      </c>
      <c r="BY24" s="295" t="str">
        <f t="shared" ref="BY24" si="64">IF(AL24-AM24=2, "1",IF(AL24-AM24=1, "1",IF(AL24-AM24=-1,"0","0")))</f>
        <v>0</v>
      </c>
    </row>
    <row r="25" spans="1:81" s="199" customFormat="1" ht="12" customHeight="1" thickTop="1" thickBot="1" x14ac:dyDescent="0.3">
      <c r="A25" s="168" t="s">
        <v>90</v>
      </c>
      <c r="B25" s="306"/>
      <c r="C25" s="307"/>
      <c r="D25" s="45">
        <f>Y10</f>
        <v>0</v>
      </c>
      <c r="E25" s="46">
        <f>X10</f>
        <v>21</v>
      </c>
      <c r="F25" s="468"/>
      <c r="G25" s="469"/>
      <c r="H25" s="91">
        <f>Y13</f>
        <v>0</v>
      </c>
      <c r="I25" s="46">
        <f>X13</f>
        <v>21</v>
      </c>
      <c r="J25" s="468"/>
      <c r="K25" s="469"/>
      <c r="L25" s="45">
        <f>Y16</f>
        <v>9</v>
      </c>
      <c r="M25" s="46">
        <f>X16</f>
        <v>21</v>
      </c>
      <c r="N25" s="468"/>
      <c r="O25" s="469"/>
      <c r="P25" s="91">
        <f>Y19</f>
        <v>0</v>
      </c>
      <c r="Q25" s="46">
        <f>X19</f>
        <v>21</v>
      </c>
      <c r="R25" s="468"/>
      <c r="S25" s="469"/>
      <c r="T25" s="45">
        <f>Y22</f>
        <v>0</v>
      </c>
      <c r="U25" s="46">
        <f>X22</f>
        <v>21</v>
      </c>
      <c r="V25" s="468"/>
      <c r="W25" s="469"/>
      <c r="X25" s="459"/>
      <c r="Y25" s="459"/>
      <c r="Z25" s="459"/>
      <c r="AA25" s="459"/>
      <c r="AB25" s="91"/>
      <c r="AC25" s="46"/>
      <c r="AD25" s="468"/>
      <c r="AE25" s="469"/>
      <c r="AF25" s="91"/>
      <c r="AG25" s="46"/>
      <c r="AH25" s="468"/>
      <c r="AI25" s="469"/>
      <c r="AJ25" s="91"/>
      <c r="AK25" s="46"/>
      <c r="AL25" s="468"/>
      <c r="AM25" s="469"/>
      <c r="AN25" s="259"/>
      <c r="AO25" s="533"/>
      <c r="AP25" s="534"/>
      <c r="AQ25" s="535"/>
      <c r="AR25" s="533"/>
      <c r="AS25" s="534"/>
      <c r="AT25" s="535"/>
      <c r="AU25" s="533"/>
      <c r="AV25" s="534"/>
      <c r="AW25" s="259"/>
      <c r="AX25" s="259"/>
      <c r="AY25" s="259"/>
      <c r="AZ25" s="519"/>
      <c r="BA25" s="519"/>
      <c r="BB25" s="519"/>
      <c r="BC25" s="519"/>
      <c r="BD25" s="518"/>
      <c r="BE25" s="518"/>
      <c r="BG25" s="422"/>
      <c r="BH25" s="422"/>
      <c r="BI25" s="422"/>
      <c r="BJ25" s="422"/>
      <c r="BK25" s="455"/>
      <c r="BL25" s="455"/>
      <c r="BM25" s="165"/>
      <c r="BN25" s="424"/>
      <c r="BO25" s="424"/>
      <c r="BP25" s="424"/>
      <c r="BQ25" s="456"/>
      <c r="BR25" s="295"/>
      <c r="BS25" s="295"/>
      <c r="BT25" s="295"/>
      <c r="BU25" s="295"/>
      <c r="BV25" s="426"/>
      <c r="BW25" s="295"/>
      <c r="BX25" s="295"/>
      <c r="BY25" s="295"/>
    </row>
    <row r="26" spans="1:81" s="199" customFormat="1" ht="12" customHeight="1" thickTop="1" thickBot="1" x14ac:dyDescent="0.3">
      <c r="A26" s="169" t="s">
        <v>91</v>
      </c>
      <c r="B26" s="306"/>
      <c r="C26" s="307"/>
      <c r="D26" s="47">
        <f>Y11</f>
        <v>0</v>
      </c>
      <c r="E26" s="48">
        <f>X11</f>
        <v>0</v>
      </c>
      <c r="F26" s="468"/>
      <c r="G26" s="469"/>
      <c r="H26" s="92">
        <f>Y14</f>
        <v>0</v>
      </c>
      <c r="I26" s="48">
        <f>X14</f>
        <v>0</v>
      </c>
      <c r="J26" s="468"/>
      <c r="K26" s="469"/>
      <c r="L26" s="47">
        <f>Y17</f>
        <v>0</v>
      </c>
      <c r="M26" s="48">
        <f>X17</f>
        <v>0</v>
      </c>
      <c r="N26" s="468"/>
      <c r="O26" s="469"/>
      <c r="P26" s="135">
        <f>Y20</f>
        <v>0</v>
      </c>
      <c r="Q26" s="136">
        <f>X20</f>
        <v>0</v>
      </c>
      <c r="R26" s="468"/>
      <c r="S26" s="469"/>
      <c r="T26" s="47">
        <f>Y23</f>
        <v>0</v>
      </c>
      <c r="U26" s="48">
        <f>X23</f>
        <v>0</v>
      </c>
      <c r="V26" s="468"/>
      <c r="W26" s="469"/>
      <c r="X26" s="459"/>
      <c r="Y26" s="459"/>
      <c r="Z26" s="459"/>
      <c r="AA26" s="459"/>
      <c r="AB26" s="92"/>
      <c r="AC26" s="48"/>
      <c r="AD26" s="468"/>
      <c r="AE26" s="469"/>
      <c r="AF26" s="92"/>
      <c r="AG26" s="48"/>
      <c r="AH26" s="468"/>
      <c r="AI26" s="469"/>
      <c r="AJ26" s="92"/>
      <c r="AK26" s="48"/>
      <c r="AL26" s="468"/>
      <c r="AM26" s="469"/>
      <c r="AN26" s="259"/>
      <c r="AO26" s="533"/>
      <c r="AP26" s="534"/>
      <c r="AQ26" s="535"/>
      <c r="AR26" s="533"/>
      <c r="AS26" s="534"/>
      <c r="AT26" s="535"/>
      <c r="AU26" s="533"/>
      <c r="AV26" s="534"/>
      <c r="AW26" s="259"/>
      <c r="AX26" s="259"/>
      <c r="AY26" s="259"/>
      <c r="AZ26" s="519"/>
      <c r="BA26" s="519"/>
      <c r="BB26" s="519"/>
      <c r="BC26" s="519"/>
      <c r="BD26" s="518"/>
      <c r="BE26" s="518"/>
      <c r="BG26" s="422"/>
      <c r="BH26" s="422"/>
      <c r="BI26" s="422"/>
      <c r="BJ26" s="422"/>
      <c r="BK26" s="455"/>
      <c r="BL26" s="455"/>
      <c r="BM26" s="165"/>
      <c r="BN26" s="424"/>
      <c r="BO26" s="424"/>
      <c r="BP26" s="424"/>
      <c r="BQ26" s="456"/>
      <c r="BR26" s="295"/>
      <c r="BS26" s="295"/>
      <c r="BT26" s="295"/>
      <c r="BU26" s="295"/>
      <c r="BV26" s="426"/>
      <c r="BW26" s="295"/>
      <c r="BX26" s="295"/>
      <c r="BY26" s="295"/>
    </row>
    <row r="27" spans="1:81" s="199" customFormat="1" ht="12" customHeight="1" thickTop="1" thickBot="1" x14ac:dyDescent="0.3">
      <c r="A27" s="167" t="s">
        <v>89</v>
      </c>
      <c r="B27" s="306" t="s">
        <v>19</v>
      </c>
      <c r="C27" s="307"/>
      <c r="D27" s="49">
        <f>AC9</f>
        <v>0</v>
      </c>
      <c r="E27" s="50">
        <f>AB9</f>
        <v>0</v>
      </c>
      <c r="F27" s="465">
        <f>AE9</f>
        <v>0</v>
      </c>
      <c r="G27" s="464">
        <f>AD9</f>
        <v>0</v>
      </c>
      <c r="H27" s="93">
        <f>AC12</f>
        <v>0</v>
      </c>
      <c r="I27" s="94">
        <f>AB12</f>
        <v>0</v>
      </c>
      <c r="J27" s="465">
        <f>AE12</f>
        <v>0</v>
      </c>
      <c r="K27" s="464">
        <f>AD12</f>
        <v>0</v>
      </c>
      <c r="L27" s="120">
        <f>AC15</f>
        <v>0</v>
      </c>
      <c r="M27" s="50">
        <f>AB15</f>
        <v>0</v>
      </c>
      <c r="N27" s="465">
        <f>AE15</f>
        <v>0</v>
      </c>
      <c r="O27" s="464">
        <f>AD15</f>
        <v>0</v>
      </c>
      <c r="P27" s="120">
        <f>AC18</f>
        <v>0</v>
      </c>
      <c r="Q27" s="50">
        <f>AB18</f>
        <v>0</v>
      </c>
      <c r="R27" s="465">
        <f>AE18</f>
        <v>0</v>
      </c>
      <c r="S27" s="464">
        <f>AD18</f>
        <v>0</v>
      </c>
      <c r="T27" s="49">
        <f>AC21</f>
        <v>0</v>
      </c>
      <c r="U27" s="50">
        <f>AB21</f>
        <v>0</v>
      </c>
      <c r="V27" s="465">
        <f>AE21</f>
        <v>0</v>
      </c>
      <c r="W27" s="464">
        <f>AD21</f>
        <v>0</v>
      </c>
      <c r="X27" s="120">
        <f>AC24</f>
        <v>0</v>
      </c>
      <c r="Y27" s="50">
        <f>AB24</f>
        <v>0</v>
      </c>
      <c r="Z27" s="465">
        <f>AE24</f>
        <v>0</v>
      </c>
      <c r="AA27" s="464">
        <f>AD24</f>
        <v>0</v>
      </c>
      <c r="AB27" s="459" t="s">
        <v>100</v>
      </c>
      <c r="AC27" s="459"/>
      <c r="AD27" s="459"/>
      <c r="AE27" s="459"/>
      <c r="AF27" s="120"/>
      <c r="AG27" s="50"/>
      <c r="AH27" s="465"/>
      <c r="AI27" s="464"/>
      <c r="AJ27" s="120"/>
      <c r="AK27" s="50"/>
      <c r="AL27" s="465"/>
      <c r="AM27" s="464"/>
      <c r="AN27" s="259"/>
      <c r="AO27" s="533">
        <f t="shared" ref="AO27" si="65">BN27</f>
        <v>0</v>
      </c>
      <c r="AP27" s="534"/>
      <c r="AQ27" s="535"/>
      <c r="AR27" s="533">
        <f t="shared" ref="AR27" si="66">BD27</f>
        <v>0</v>
      </c>
      <c r="AS27" s="534"/>
      <c r="AT27" s="535"/>
      <c r="AU27" s="533">
        <f t="shared" ref="AU27" si="67">BK27</f>
        <v>0</v>
      </c>
      <c r="AV27" s="534"/>
      <c r="AW27" s="259"/>
      <c r="AX27" s="259"/>
      <c r="AY27" s="259"/>
      <c r="AZ27" s="519">
        <f>AL27+AH27+Z27+V27+R27+N27+J27+F27</f>
        <v>0</v>
      </c>
      <c r="BA27" s="519"/>
      <c r="BB27" s="519">
        <f>AM27+AI27+AA27+W27+S27+O27+K27+G27</f>
        <v>0</v>
      </c>
      <c r="BC27" s="519"/>
      <c r="BD27" s="518">
        <f t="shared" ref="BD27" si="68">AZ27-BB27</f>
        <v>0</v>
      </c>
      <c r="BE27" s="518"/>
      <c r="BG27" s="422">
        <f>SUM(H27:H29,L27:L29,P27:P29,T27:T29,X27:X29,D27:D29,AF27:AF29,AJ27:AJ29)</f>
        <v>0</v>
      </c>
      <c r="BH27" s="422"/>
      <c r="BI27" s="422">
        <f>SUM(I27:I29,M27:M29,Q27:Q29,U27:U29,Y27:Y29,E27:E29,AG27:AG29,AK27:AK29)</f>
        <v>0</v>
      </c>
      <c r="BJ27" s="422"/>
      <c r="BK27" s="455">
        <f>BG27-BI27</f>
        <v>0</v>
      </c>
      <c r="BL27" s="455"/>
      <c r="BM27" s="165"/>
      <c r="BN27" s="424">
        <f>BQ27+BR27+BS27+BT27+BU27+BV27+BW27+BX27+BY27</f>
        <v>0</v>
      </c>
      <c r="BO27" s="424"/>
      <c r="BP27" s="424"/>
      <c r="BQ27" s="456" t="str">
        <f t="shared" ref="BQ27" si="69">IF(F27-G27=2, "1",IF(F27-G27=1, "1",IF(F27-G27=-1,"0","0")))</f>
        <v>0</v>
      </c>
      <c r="BR27" s="295" t="str">
        <f t="shared" ref="BR27" si="70">IF(J27-K27=2, "1",IF(J27-K27=1, "1",IF(J27-K27=-1,"0","0")))</f>
        <v>0</v>
      </c>
      <c r="BS27" s="295" t="str">
        <f t="shared" ref="BS27" si="71">IF(N27-O27=2, "1",IF(N27-O27=1, "1",IF(N27-O27=-1,"0","0")))</f>
        <v>0</v>
      </c>
      <c r="BT27" s="295" t="str">
        <f t="shared" ref="BT27" si="72">IF(R27-S27=2, "1",IF(R27-S27=1, "1",IF(R27-S27=-1,"0","0")))</f>
        <v>0</v>
      </c>
      <c r="BU27" s="295" t="str">
        <f t="shared" ref="BU27" si="73">IF(V27-W27=2, "1",IF(V27-W27=1, "1",IF(V27-W27=-1,"0","0")))</f>
        <v>0</v>
      </c>
      <c r="BV27" s="295" t="str">
        <f t="shared" ref="BV27" si="74">IF(Z27-AA27=2, "1",IF(Z27-AA27=1, "1",IF(Z27-AA27=-1,"0","0")))</f>
        <v>0</v>
      </c>
      <c r="BW27" s="426" t="str">
        <f t="shared" ref="BW27" si="75">IF(AD27-AE27=2, "1",IF(AD27-AE27=1, "1",IF(AD27-AE27=-1,"0","0")))</f>
        <v>0</v>
      </c>
      <c r="BX27" s="295" t="str">
        <f t="shared" ref="BX27" si="76">IF(AH27-AI27=2, "1",IF(AH27-AI27=1, "1",IF(AH27-AI27=-1,"0","0")))</f>
        <v>0</v>
      </c>
      <c r="BY27" s="295" t="str">
        <f t="shared" ref="BY27" si="77">IF(AL27-AM27=2, "1",IF(AL27-AM27=1, "1",IF(AL27-AM27=-1,"0","0")))</f>
        <v>0</v>
      </c>
    </row>
    <row r="28" spans="1:81" s="199" customFormat="1" ht="12" customHeight="1" thickTop="1" thickBot="1" x14ac:dyDescent="0.3">
      <c r="A28" s="168" t="s">
        <v>90</v>
      </c>
      <c r="B28" s="306"/>
      <c r="C28" s="307"/>
      <c r="D28" s="51">
        <f>AC10</f>
        <v>0</v>
      </c>
      <c r="E28" s="52">
        <f>AB10</f>
        <v>0</v>
      </c>
      <c r="F28" s="465"/>
      <c r="G28" s="464"/>
      <c r="H28" s="95">
        <f>AC13</f>
        <v>0</v>
      </c>
      <c r="I28" s="52">
        <f>AB13</f>
        <v>0</v>
      </c>
      <c r="J28" s="465"/>
      <c r="K28" s="464"/>
      <c r="L28" s="95">
        <f>AC16</f>
        <v>0</v>
      </c>
      <c r="M28" s="52">
        <f>AB16</f>
        <v>0</v>
      </c>
      <c r="N28" s="465"/>
      <c r="O28" s="464"/>
      <c r="P28" s="95">
        <f>AC19</f>
        <v>0</v>
      </c>
      <c r="Q28" s="52">
        <f>AB19</f>
        <v>0</v>
      </c>
      <c r="R28" s="465"/>
      <c r="S28" s="464"/>
      <c r="T28" s="51">
        <f>AC22</f>
        <v>0</v>
      </c>
      <c r="U28" s="52">
        <f>AB22</f>
        <v>0</v>
      </c>
      <c r="V28" s="465"/>
      <c r="W28" s="464"/>
      <c r="X28" s="95">
        <f>AC25</f>
        <v>0</v>
      </c>
      <c r="Y28" s="52">
        <f>AB25</f>
        <v>0</v>
      </c>
      <c r="Z28" s="465"/>
      <c r="AA28" s="464"/>
      <c r="AB28" s="459"/>
      <c r="AC28" s="459"/>
      <c r="AD28" s="459"/>
      <c r="AE28" s="459"/>
      <c r="AF28" s="95"/>
      <c r="AG28" s="52"/>
      <c r="AH28" s="465"/>
      <c r="AI28" s="464"/>
      <c r="AJ28" s="95"/>
      <c r="AK28" s="52"/>
      <c r="AL28" s="465"/>
      <c r="AM28" s="464"/>
      <c r="AN28" s="259"/>
      <c r="AO28" s="533"/>
      <c r="AP28" s="534"/>
      <c r="AQ28" s="535"/>
      <c r="AR28" s="533"/>
      <c r="AS28" s="534"/>
      <c r="AT28" s="535"/>
      <c r="AU28" s="533"/>
      <c r="AV28" s="534"/>
      <c r="AW28" s="259"/>
      <c r="AX28" s="259"/>
      <c r="AY28" s="259"/>
      <c r="AZ28" s="519"/>
      <c r="BA28" s="519"/>
      <c r="BB28" s="519"/>
      <c r="BC28" s="519"/>
      <c r="BD28" s="518"/>
      <c r="BE28" s="518"/>
      <c r="BG28" s="422"/>
      <c r="BH28" s="422"/>
      <c r="BI28" s="422"/>
      <c r="BJ28" s="422"/>
      <c r="BK28" s="455"/>
      <c r="BL28" s="455"/>
      <c r="BM28" s="165"/>
      <c r="BN28" s="424"/>
      <c r="BO28" s="424"/>
      <c r="BP28" s="424"/>
      <c r="BQ28" s="456"/>
      <c r="BR28" s="295"/>
      <c r="BS28" s="295"/>
      <c r="BT28" s="295"/>
      <c r="BU28" s="295"/>
      <c r="BV28" s="295"/>
      <c r="BW28" s="426"/>
      <c r="BX28" s="295"/>
      <c r="BY28" s="295"/>
    </row>
    <row r="29" spans="1:81" s="199" customFormat="1" ht="12" customHeight="1" thickTop="1" thickBot="1" x14ac:dyDescent="0.3">
      <c r="A29" s="169" t="s">
        <v>91</v>
      </c>
      <c r="B29" s="306"/>
      <c r="C29" s="307"/>
      <c r="D29" s="53">
        <f>AC11</f>
        <v>0</v>
      </c>
      <c r="E29" s="54">
        <f>AB11</f>
        <v>0</v>
      </c>
      <c r="F29" s="465"/>
      <c r="G29" s="464"/>
      <c r="H29" s="96">
        <f>AC14</f>
        <v>0</v>
      </c>
      <c r="I29" s="54">
        <f>AB14</f>
        <v>0</v>
      </c>
      <c r="J29" s="465"/>
      <c r="K29" s="464"/>
      <c r="L29" s="96">
        <f>AC17</f>
        <v>0</v>
      </c>
      <c r="M29" s="54">
        <f>AB17</f>
        <v>0</v>
      </c>
      <c r="N29" s="465"/>
      <c r="O29" s="464"/>
      <c r="P29" s="96">
        <f>AC20</f>
        <v>0</v>
      </c>
      <c r="Q29" s="54">
        <f>AB20</f>
        <v>0</v>
      </c>
      <c r="R29" s="465"/>
      <c r="S29" s="464"/>
      <c r="T29" s="53">
        <f>AC23</f>
        <v>0</v>
      </c>
      <c r="U29" s="54">
        <f>AB23</f>
        <v>0</v>
      </c>
      <c r="V29" s="465"/>
      <c r="W29" s="464"/>
      <c r="X29" s="96">
        <f>AC26</f>
        <v>0</v>
      </c>
      <c r="Y29" s="54">
        <f>AB26</f>
        <v>0</v>
      </c>
      <c r="Z29" s="465"/>
      <c r="AA29" s="464"/>
      <c r="AB29" s="459"/>
      <c r="AC29" s="459"/>
      <c r="AD29" s="459"/>
      <c r="AE29" s="459"/>
      <c r="AF29" s="96"/>
      <c r="AG29" s="54"/>
      <c r="AH29" s="465"/>
      <c r="AI29" s="464"/>
      <c r="AJ29" s="96"/>
      <c r="AK29" s="54"/>
      <c r="AL29" s="465"/>
      <c r="AM29" s="464"/>
      <c r="AN29" s="259"/>
      <c r="AO29" s="533"/>
      <c r="AP29" s="534"/>
      <c r="AQ29" s="535"/>
      <c r="AR29" s="533"/>
      <c r="AS29" s="534"/>
      <c r="AT29" s="535"/>
      <c r="AU29" s="533"/>
      <c r="AV29" s="534"/>
      <c r="AW29" s="259"/>
      <c r="AX29" s="259"/>
      <c r="AY29" s="259"/>
      <c r="AZ29" s="519"/>
      <c r="BA29" s="519"/>
      <c r="BB29" s="519"/>
      <c r="BC29" s="519"/>
      <c r="BD29" s="518"/>
      <c r="BE29" s="518"/>
      <c r="BG29" s="422"/>
      <c r="BH29" s="422"/>
      <c r="BI29" s="422"/>
      <c r="BJ29" s="422"/>
      <c r="BK29" s="455"/>
      <c r="BL29" s="455"/>
      <c r="BM29" s="165"/>
      <c r="BN29" s="424"/>
      <c r="BO29" s="424"/>
      <c r="BP29" s="424"/>
      <c r="BQ29" s="456"/>
      <c r="BR29" s="295"/>
      <c r="BS29" s="295"/>
      <c r="BT29" s="295"/>
      <c r="BU29" s="295"/>
      <c r="BV29" s="295"/>
      <c r="BW29" s="426"/>
      <c r="BX29" s="295"/>
      <c r="BY29" s="295"/>
    </row>
    <row r="30" spans="1:81" s="199" customFormat="1" ht="12" customHeight="1" thickTop="1" thickBot="1" x14ac:dyDescent="0.3">
      <c r="A30" s="167" t="s">
        <v>89</v>
      </c>
      <c r="B30" s="306" t="s">
        <v>21</v>
      </c>
      <c r="C30" s="307"/>
      <c r="D30" s="55">
        <f>AG9</f>
        <v>0</v>
      </c>
      <c r="E30" s="56">
        <f>AF9</f>
        <v>0</v>
      </c>
      <c r="F30" s="462">
        <f>AI9</f>
        <v>0</v>
      </c>
      <c r="G30" s="463">
        <f>AH9</f>
        <v>0</v>
      </c>
      <c r="H30" s="97">
        <f>AG12</f>
        <v>0</v>
      </c>
      <c r="I30" s="56">
        <f>AF12</f>
        <v>0</v>
      </c>
      <c r="J30" s="462">
        <f>AI12</f>
        <v>0</v>
      </c>
      <c r="K30" s="463">
        <f>AH12</f>
        <v>0</v>
      </c>
      <c r="L30" s="97">
        <f>AG15</f>
        <v>0</v>
      </c>
      <c r="M30" s="56">
        <f>AF15</f>
        <v>0</v>
      </c>
      <c r="N30" s="462">
        <f>AI15</f>
        <v>0</v>
      </c>
      <c r="O30" s="463">
        <f>AH15</f>
        <v>0</v>
      </c>
      <c r="P30" s="137">
        <f>AG18</f>
        <v>0</v>
      </c>
      <c r="Q30" s="138">
        <f>AF18</f>
        <v>0</v>
      </c>
      <c r="R30" s="462">
        <f>AI18</f>
        <v>0</v>
      </c>
      <c r="S30" s="463">
        <f>AH18</f>
        <v>0</v>
      </c>
      <c r="T30" s="97">
        <f>AG21</f>
        <v>0</v>
      </c>
      <c r="U30" s="56">
        <f>AF21</f>
        <v>0</v>
      </c>
      <c r="V30" s="462">
        <f>AI21</f>
        <v>0</v>
      </c>
      <c r="W30" s="463">
        <f>AH21</f>
        <v>0</v>
      </c>
      <c r="X30" s="97">
        <f>AG24</f>
        <v>0</v>
      </c>
      <c r="Y30" s="56">
        <f>AF24</f>
        <v>0</v>
      </c>
      <c r="Z30" s="462">
        <f>AI24</f>
        <v>0</v>
      </c>
      <c r="AA30" s="463">
        <f>AH24</f>
        <v>0</v>
      </c>
      <c r="AB30" s="97">
        <f>AG27</f>
        <v>0</v>
      </c>
      <c r="AC30" s="56">
        <f>AF27</f>
        <v>0</v>
      </c>
      <c r="AD30" s="462">
        <f>AI27</f>
        <v>0</v>
      </c>
      <c r="AE30" s="463">
        <f>AH27</f>
        <v>0</v>
      </c>
      <c r="AF30" s="459" t="s">
        <v>100</v>
      </c>
      <c r="AG30" s="459"/>
      <c r="AH30" s="459"/>
      <c r="AI30" s="459"/>
      <c r="AJ30" s="97"/>
      <c r="AK30" s="56"/>
      <c r="AL30" s="462"/>
      <c r="AM30" s="463"/>
      <c r="AN30" s="259"/>
      <c r="AO30" s="533">
        <f t="shared" ref="AO30" si="78">BN30</f>
        <v>0</v>
      </c>
      <c r="AP30" s="534"/>
      <c r="AQ30" s="535"/>
      <c r="AR30" s="533">
        <f t="shared" ref="AR30" si="79">BD30</f>
        <v>0</v>
      </c>
      <c r="AS30" s="534"/>
      <c r="AT30" s="535"/>
      <c r="AU30" s="533">
        <f t="shared" ref="AU30" si="80">BK30</f>
        <v>0</v>
      </c>
      <c r="AV30" s="534"/>
      <c r="AW30" s="259"/>
      <c r="AX30" s="259"/>
      <c r="AY30" s="259"/>
      <c r="AZ30" s="519">
        <f>AL30+AD30+Z30+V30+R30+N30+J30+F30</f>
        <v>0</v>
      </c>
      <c r="BA30" s="519"/>
      <c r="BB30" s="519">
        <f>AM30+AE30+AA30+W30+S30+O30+K30+G30</f>
        <v>0</v>
      </c>
      <c r="BC30" s="519"/>
      <c r="BD30" s="518">
        <f t="shared" ref="BD30" si="81">AZ30-BB30</f>
        <v>0</v>
      </c>
      <c r="BE30" s="518"/>
      <c r="BG30" s="422">
        <f>SUM(H30:H32,L30:L32,P30:P32,T30:T32,X30:X32,AB30:AB32,D30:D32,AJ30:AJ32)</f>
        <v>0</v>
      </c>
      <c r="BH30" s="422"/>
      <c r="BI30" s="422">
        <f>SUM(I30:I32,M30:M32,Q30:Q32,U30:U32,Y30:Y32,AC30:AC32,E30:E32,AK30:AK32)</f>
        <v>0</v>
      </c>
      <c r="BJ30" s="422"/>
      <c r="BK30" s="455">
        <f>BG30-BI30</f>
        <v>0</v>
      </c>
      <c r="BL30" s="455"/>
      <c r="BM30" s="165"/>
      <c r="BN30" s="424">
        <f>BQ30+BR30+BS30+BT30+BU30+BV30+BW30+BX30+BY30</f>
        <v>0</v>
      </c>
      <c r="BO30" s="424"/>
      <c r="BP30" s="424"/>
      <c r="BQ30" s="456" t="str">
        <f t="shared" ref="BQ30" si="82">IF(F30-G30=2, "1",IF(F30-G30=1, "1",IF(F30-G30=-1,"0","0")))</f>
        <v>0</v>
      </c>
      <c r="BR30" s="295" t="str">
        <f t="shared" ref="BR30" si="83">IF(J30-K30=2, "1",IF(J30-K30=1, "1",IF(J30-K30=-1,"0","0")))</f>
        <v>0</v>
      </c>
      <c r="BS30" s="295" t="str">
        <f t="shared" ref="BS30" si="84">IF(N30-O30=2, "1",IF(N30-O30=1, "1",IF(N30-O30=-1,"0","0")))</f>
        <v>0</v>
      </c>
      <c r="BT30" s="295" t="str">
        <f t="shared" ref="BT30" si="85">IF(R30-S30=2, "1",IF(R30-S30=1, "1",IF(R30-S30=-1,"0","0")))</f>
        <v>0</v>
      </c>
      <c r="BU30" s="295" t="str">
        <f t="shared" ref="BU30" si="86">IF(V30-W30=2, "1",IF(V30-W30=1, "1",IF(V30-W30=-1,"0","0")))</f>
        <v>0</v>
      </c>
      <c r="BV30" s="295" t="str">
        <f t="shared" ref="BV30" si="87">IF(Z30-AA30=2, "1",IF(Z30-AA30=1, "1",IF(Z30-AA30=-1,"0","0")))</f>
        <v>0</v>
      </c>
      <c r="BW30" s="295" t="str">
        <f t="shared" ref="BW30" si="88">IF(AD30-AE30=2, "1",IF(AD30-AE30=1, "1",IF(AD30-AE30=-1,"0","0")))</f>
        <v>0</v>
      </c>
      <c r="BX30" s="426" t="str">
        <f t="shared" ref="BX30" si="89">IF(AH30-AI30=2, "1",IF(AH30-AI30=1, "1",IF(AH30-AI30=-1,"0","0")))</f>
        <v>0</v>
      </c>
      <c r="BY30" s="295" t="str">
        <f t="shared" ref="BY30" si="90">IF(AL30-AM30=2, "1",IF(AL30-AM30=1, "1",IF(AL30-AM30=-1,"0","0")))</f>
        <v>0</v>
      </c>
    </row>
    <row r="31" spans="1:81" s="199" customFormat="1" ht="12" customHeight="1" thickTop="1" thickBot="1" x14ac:dyDescent="0.3">
      <c r="A31" s="168" t="s">
        <v>90</v>
      </c>
      <c r="B31" s="306"/>
      <c r="C31" s="307"/>
      <c r="D31" s="57">
        <f>AG10</f>
        <v>0</v>
      </c>
      <c r="E31" s="58">
        <f>AF10</f>
        <v>0</v>
      </c>
      <c r="F31" s="462"/>
      <c r="G31" s="463"/>
      <c r="H31" s="98">
        <f>AG13</f>
        <v>0</v>
      </c>
      <c r="I31" s="58">
        <f>AF13</f>
        <v>0</v>
      </c>
      <c r="J31" s="462"/>
      <c r="K31" s="463"/>
      <c r="L31" s="98">
        <f>AG16</f>
        <v>0</v>
      </c>
      <c r="M31" s="58">
        <f>AF16</f>
        <v>0</v>
      </c>
      <c r="N31" s="462"/>
      <c r="O31" s="463"/>
      <c r="P31" s="98">
        <f>AG19</f>
        <v>0</v>
      </c>
      <c r="Q31" s="58">
        <f>AF19</f>
        <v>0</v>
      </c>
      <c r="R31" s="462"/>
      <c r="S31" s="463"/>
      <c r="T31" s="98">
        <f>AG22</f>
        <v>0</v>
      </c>
      <c r="U31" s="58">
        <f>AF22</f>
        <v>0</v>
      </c>
      <c r="V31" s="462"/>
      <c r="W31" s="463"/>
      <c r="X31" s="98">
        <f>AG25</f>
        <v>0</v>
      </c>
      <c r="Y31" s="58">
        <f>AF25</f>
        <v>0</v>
      </c>
      <c r="Z31" s="462"/>
      <c r="AA31" s="463"/>
      <c r="AB31" s="98">
        <f>AG28</f>
        <v>0</v>
      </c>
      <c r="AC31" s="58">
        <f>AF28</f>
        <v>0</v>
      </c>
      <c r="AD31" s="462"/>
      <c r="AE31" s="463"/>
      <c r="AF31" s="459"/>
      <c r="AG31" s="459"/>
      <c r="AH31" s="459"/>
      <c r="AI31" s="459"/>
      <c r="AJ31" s="98"/>
      <c r="AK31" s="58"/>
      <c r="AL31" s="462"/>
      <c r="AM31" s="463"/>
      <c r="AN31" s="259"/>
      <c r="AO31" s="533"/>
      <c r="AP31" s="534"/>
      <c r="AQ31" s="535"/>
      <c r="AR31" s="533"/>
      <c r="AS31" s="534"/>
      <c r="AT31" s="535"/>
      <c r="AU31" s="533"/>
      <c r="AV31" s="534"/>
      <c r="AW31" s="259"/>
      <c r="AX31" s="259"/>
      <c r="AY31" s="259"/>
      <c r="AZ31" s="519"/>
      <c r="BA31" s="519"/>
      <c r="BB31" s="519"/>
      <c r="BC31" s="519"/>
      <c r="BD31" s="518"/>
      <c r="BE31" s="518"/>
      <c r="BG31" s="422"/>
      <c r="BH31" s="422"/>
      <c r="BI31" s="422"/>
      <c r="BJ31" s="422"/>
      <c r="BK31" s="455"/>
      <c r="BL31" s="455"/>
      <c r="BM31" s="165"/>
      <c r="BN31" s="424"/>
      <c r="BO31" s="424"/>
      <c r="BP31" s="424"/>
      <c r="BQ31" s="456"/>
      <c r="BR31" s="295"/>
      <c r="BS31" s="295"/>
      <c r="BT31" s="295"/>
      <c r="BU31" s="295"/>
      <c r="BV31" s="295"/>
      <c r="BW31" s="295"/>
      <c r="BX31" s="426"/>
      <c r="BY31" s="295"/>
    </row>
    <row r="32" spans="1:81" s="199" customFormat="1" ht="12" customHeight="1" thickTop="1" thickBot="1" x14ac:dyDescent="0.3">
      <c r="A32" s="169" t="s">
        <v>91</v>
      </c>
      <c r="B32" s="306"/>
      <c r="C32" s="307"/>
      <c r="D32" s="59">
        <f>AG11</f>
        <v>0</v>
      </c>
      <c r="E32" s="60">
        <f>AF11</f>
        <v>0</v>
      </c>
      <c r="F32" s="462"/>
      <c r="G32" s="463"/>
      <c r="H32" s="99">
        <f>AG14</f>
        <v>0</v>
      </c>
      <c r="I32" s="60">
        <f>AF14</f>
        <v>0</v>
      </c>
      <c r="J32" s="462"/>
      <c r="K32" s="463"/>
      <c r="L32" s="99">
        <f>AG17</f>
        <v>0</v>
      </c>
      <c r="M32" s="60">
        <f>AF17</f>
        <v>0</v>
      </c>
      <c r="N32" s="462"/>
      <c r="O32" s="463"/>
      <c r="P32" s="99">
        <f>AG20</f>
        <v>0</v>
      </c>
      <c r="Q32" s="60">
        <f>AF20</f>
        <v>0</v>
      </c>
      <c r="R32" s="462"/>
      <c r="S32" s="463"/>
      <c r="T32" s="99">
        <f>AG23</f>
        <v>0</v>
      </c>
      <c r="U32" s="60">
        <f>AF23</f>
        <v>0</v>
      </c>
      <c r="V32" s="462"/>
      <c r="W32" s="463"/>
      <c r="X32" s="99">
        <f>AG26</f>
        <v>0</v>
      </c>
      <c r="Y32" s="60">
        <f>AF26</f>
        <v>0</v>
      </c>
      <c r="Z32" s="462"/>
      <c r="AA32" s="463"/>
      <c r="AB32" s="99">
        <f>AG29</f>
        <v>0</v>
      </c>
      <c r="AC32" s="60">
        <f>AF29</f>
        <v>0</v>
      </c>
      <c r="AD32" s="462"/>
      <c r="AE32" s="463"/>
      <c r="AF32" s="459"/>
      <c r="AG32" s="459"/>
      <c r="AH32" s="459"/>
      <c r="AI32" s="459"/>
      <c r="AJ32" s="99"/>
      <c r="AK32" s="60"/>
      <c r="AL32" s="462"/>
      <c r="AM32" s="463"/>
      <c r="AN32" s="259"/>
      <c r="AO32" s="533"/>
      <c r="AP32" s="534"/>
      <c r="AQ32" s="535"/>
      <c r="AR32" s="533"/>
      <c r="AS32" s="534"/>
      <c r="AT32" s="535"/>
      <c r="AU32" s="533"/>
      <c r="AV32" s="534"/>
      <c r="AW32" s="259"/>
      <c r="AX32" s="259"/>
      <c r="AY32" s="259"/>
      <c r="AZ32" s="519"/>
      <c r="BA32" s="519"/>
      <c r="BB32" s="519"/>
      <c r="BC32" s="519"/>
      <c r="BD32" s="518"/>
      <c r="BE32" s="518"/>
      <c r="BG32" s="422"/>
      <c r="BH32" s="422"/>
      <c r="BI32" s="422"/>
      <c r="BJ32" s="422"/>
      <c r="BK32" s="455"/>
      <c r="BL32" s="455"/>
      <c r="BM32" s="165"/>
      <c r="BN32" s="424"/>
      <c r="BO32" s="424"/>
      <c r="BP32" s="424"/>
      <c r="BQ32" s="456"/>
      <c r="BR32" s="295"/>
      <c r="BS32" s="295"/>
      <c r="BT32" s="295"/>
      <c r="BU32" s="295"/>
      <c r="BV32" s="295"/>
      <c r="BW32" s="295"/>
      <c r="BX32" s="426"/>
      <c r="BY32" s="295"/>
    </row>
    <row r="33" spans="1:77" s="199" customFormat="1" ht="12" customHeight="1" thickTop="1" thickBot="1" x14ac:dyDescent="0.3">
      <c r="A33" s="167" t="s">
        <v>89</v>
      </c>
      <c r="B33" s="306" t="s">
        <v>23</v>
      </c>
      <c r="C33" s="307"/>
      <c r="D33" s="61">
        <f>AK9</f>
        <v>0</v>
      </c>
      <c r="E33" s="62">
        <f>AJ9</f>
        <v>0</v>
      </c>
      <c r="F33" s="457">
        <f>AM9</f>
        <v>0</v>
      </c>
      <c r="G33" s="458">
        <f>AL9</f>
        <v>0</v>
      </c>
      <c r="H33" s="100">
        <f>AK12</f>
        <v>0</v>
      </c>
      <c r="I33" s="62">
        <f>AJ12</f>
        <v>0</v>
      </c>
      <c r="J33" s="457">
        <f>AM12</f>
        <v>0</v>
      </c>
      <c r="K33" s="458">
        <f>AL12</f>
        <v>0</v>
      </c>
      <c r="L33" s="100">
        <f>AK15</f>
        <v>0</v>
      </c>
      <c r="M33" s="62">
        <f>AJ15</f>
        <v>0</v>
      </c>
      <c r="N33" s="457">
        <f>AM15</f>
        <v>0</v>
      </c>
      <c r="O33" s="458">
        <f>AL15</f>
        <v>0</v>
      </c>
      <c r="P33" s="139">
        <f>AK18</f>
        <v>0</v>
      </c>
      <c r="Q33" s="140">
        <f>AJ18</f>
        <v>0</v>
      </c>
      <c r="R33" s="457">
        <f>AM18</f>
        <v>0</v>
      </c>
      <c r="S33" s="458">
        <f>AL18</f>
        <v>0</v>
      </c>
      <c r="T33" s="100">
        <f>AK21</f>
        <v>0</v>
      </c>
      <c r="U33" s="62">
        <f>AJ21</f>
        <v>0</v>
      </c>
      <c r="V33" s="457">
        <f>AM21</f>
        <v>0</v>
      </c>
      <c r="W33" s="458">
        <f>AL21</f>
        <v>0</v>
      </c>
      <c r="X33" s="100">
        <f>AK24</f>
        <v>0</v>
      </c>
      <c r="Y33" s="62">
        <f>AJ24</f>
        <v>0</v>
      </c>
      <c r="Z33" s="457">
        <f>AM24</f>
        <v>0</v>
      </c>
      <c r="AA33" s="458">
        <f>AL24</f>
        <v>0</v>
      </c>
      <c r="AB33" s="100">
        <f>AK27</f>
        <v>0</v>
      </c>
      <c r="AC33" s="62">
        <f>AJ27</f>
        <v>0</v>
      </c>
      <c r="AD33" s="457">
        <f>AM27</f>
        <v>0</v>
      </c>
      <c r="AE33" s="458">
        <f>AL27</f>
        <v>0</v>
      </c>
      <c r="AF33" s="100">
        <f>AK30</f>
        <v>0</v>
      </c>
      <c r="AG33" s="62">
        <f>AJ30</f>
        <v>0</v>
      </c>
      <c r="AH33" s="457">
        <f>AM30</f>
        <v>0</v>
      </c>
      <c r="AI33" s="458">
        <f>AL30</f>
        <v>0</v>
      </c>
      <c r="AJ33" s="459" t="s">
        <v>100</v>
      </c>
      <c r="AK33" s="459"/>
      <c r="AL33" s="459"/>
      <c r="AM33" s="459"/>
      <c r="AN33" s="259"/>
      <c r="AO33" s="533">
        <f t="shared" ref="AO33" si="91">BN33</f>
        <v>0</v>
      </c>
      <c r="AP33" s="534"/>
      <c r="AQ33" s="535"/>
      <c r="AR33" s="533">
        <f t="shared" ref="AR33" si="92">BD33</f>
        <v>0</v>
      </c>
      <c r="AS33" s="534"/>
      <c r="AT33" s="535"/>
      <c r="AU33" s="533">
        <f t="shared" ref="AU33" si="93">BK33</f>
        <v>0</v>
      </c>
      <c r="AV33" s="534"/>
      <c r="AW33" s="259"/>
      <c r="AX33" s="259"/>
      <c r="AY33" s="259"/>
      <c r="AZ33" s="519">
        <f>AH33+AD33+Z33+V33+R33+N33+J33+F33</f>
        <v>0</v>
      </c>
      <c r="BA33" s="519"/>
      <c r="BB33" s="519">
        <f>AI33+AE33+AA33+W33+S33+O33+K33+G33</f>
        <v>0</v>
      </c>
      <c r="BC33" s="519"/>
      <c r="BD33" s="518">
        <f t="shared" ref="BD33" si="94">AZ33-BB33</f>
        <v>0</v>
      </c>
      <c r="BE33" s="518"/>
      <c r="BG33" s="422">
        <f>SUM(H33:H35,L33:L35,P33:P35,T33:T35,X33:X35,AB33:AB35,AF33:AF35,D33:D35)</f>
        <v>0</v>
      </c>
      <c r="BH33" s="422"/>
      <c r="BI33" s="422">
        <f>SUM(I33:I35,M33:M35,Q33:Q35,U33:U35,Y33:Y35,AC33:AC35,AG33:AG35,E33:E35)</f>
        <v>0</v>
      </c>
      <c r="BJ33" s="422"/>
      <c r="BK33" s="455">
        <f>BG33-BI33</f>
        <v>0</v>
      </c>
      <c r="BL33" s="455"/>
      <c r="BM33" s="165"/>
      <c r="BN33" s="424">
        <f>BQ33+BR33+BS33+BT33+BU33+BV33+BW33+BX33+BY33</f>
        <v>0</v>
      </c>
      <c r="BO33" s="424"/>
      <c r="BP33" s="424"/>
      <c r="BQ33" s="456" t="str">
        <f t="shared" ref="BQ33" si="95">IF(F33-G33=2, "1",IF(F33-G33=1, "1",IF(F33-G33=-1,"0","0")))</f>
        <v>0</v>
      </c>
      <c r="BR33" s="295" t="str">
        <f t="shared" ref="BR33" si="96">IF(J33-K33=2, "1",IF(J33-K33=1, "1",IF(J33-K33=-1,"0","0")))</f>
        <v>0</v>
      </c>
      <c r="BS33" s="295" t="str">
        <f t="shared" ref="BS33" si="97">IF(N33-O33=2, "1",IF(N33-O33=1, "1",IF(N33-O33=-1,"0","0")))</f>
        <v>0</v>
      </c>
      <c r="BT33" s="295" t="str">
        <f t="shared" ref="BT33" si="98">IF(R33-S33=2, "1",IF(R33-S33=1, "1",IF(R33-S33=-1,"0","0")))</f>
        <v>0</v>
      </c>
      <c r="BU33" s="295" t="str">
        <f t="shared" ref="BU33" si="99">IF(V33-W33=2, "1",IF(V33-W33=1, "1",IF(V33-W33=-1,"0","0")))</f>
        <v>0</v>
      </c>
      <c r="BV33" s="295" t="str">
        <f t="shared" ref="BV33" si="100">IF(Z33-AA33=2, "1",IF(Z33-AA33=1, "1",IF(Z33-AA33=-1,"0","0")))</f>
        <v>0</v>
      </c>
      <c r="BW33" s="295" t="str">
        <f t="shared" ref="BW33" si="101">IF(AD33-AE33=2, "1",IF(AD33-AE33=1, "1",IF(AD33-AE33=-1,"0","0")))</f>
        <v>0</v>
      </c>
      <c r="BX33" s="295" t="str">
        <f t="shared" ref="BX33" si="102">IF(AH33-AI33=2, "1",IF(AH33-AI33=1, "1",IF(AH33-AI33=-1,"0","0")))</f>
        <v>0</v>
      </c>
      <c r="BY33" s="426" t="str">
        <f t="shared" ref="BY33" si="103">IF(AL33-AM33=2, "1",IF(AL33-AM33=1, "1",IF(AL33-AM33=-1,"0","0")))</f>
        <v>0</v>
      </c>
    </row>
    <row r="34" spans="1:77" s="199" customFormat="1" ht="12" customHeight="1" thickTop="1" thickBot="1" x14ac:dyDescent="0.3">
      <c r="A34" s="168" t="s">
        <v>90</v>
      </c>
      <c r="B34" s="306"/>
      <c r="C34" s="307"/>
      <c r="D34" s="63">
        <f>AK10</f>
        <v>0</v>
      </c>
      <c r="E34" s="64">
        <f>AJ10</f>
        <v>0</v>
      </c>
      <c r="F34" s="457"/>
      <c r="G34" s="458"/>
      <c r="H34" s="101">
        <f>AK13</f>
        <v>0</v>
      </c>
      <c r="I34" s="64">
        <f>AJ13</f>
        <v>0</v>
      </c>
      <c r="J34" s="457"/>
      <c r="K34" s="458"/>
      <c r="L34" s="101">
        <f>AK16</f>
        <v>0</v>
      </c>
      <c r="M34" s="64">
        <f>AJ16</f>
        <v>0</v>
      </c>
      <c r="N34" s="457"/>
      <c r="O34" s="458"/>
      <c r="P34" s="101">
        <f>AK19</f>
        <v>0</v>
      </c>
      <c r="Q34" s="64">
        <f>AJ19</f>
        <v>0</v>
      </c>
      <c r="R34" s="457"/>
      <c r="S34" s="458"/>
      <c r="T34" s="101">
        <f>AK22</f>
        <v>0</v>
      </c>
      <c r="U34" s="64">
        <f>AJ22</f>
        <v>0</v>
      </c>
      <c r="V34" s="457"/>
      <c r="W34" s="458"/>
      <c r="X34" s="101">
        <f>AK25</f>
        <v>0</v>
      </c>
      <c r="Y34" s="64">
        <f>AJ25</f>
        <v>0</v>
      </c>
      <c r="Z34" s="457"/>
      <c r="AA34" s="458"/>
      <c r="AB34" s="101">
        <f>AK28</f>
        <v>0</v>
      </c>
      <c r="AC34" s="64">
        <f>AJ28</f>
        <v>0</v>
      </c>
      <c r="AD34" s="457"/>
      <c r="AE34" s="458"/>
      <c r="AF34" s="101">
        <f>AK31</f>
        <v>0</v>
      </c>
      <c r="AG34" s="64">
        <f>AJ31</f>
        <v>0</v>
      </c>
      <c r="AH34" s="457"/>
      <c r="AI34" s="458"/>
      <c r="AJ34" s="459"/>
      <c r="AK34" s="459"/>
      <c r="AL34" s="459"/>
      <c r="AM34" s="459"/>
      <c r="AN34" s="259"/>
      <c r="AO34" s="533"/>
      <c r="AP34" s="534"/>
      <c r="AQ34" s="535"/>
      <c r="AR34" s="533"/>
      <c r="AS34" s="534"/>
      <c r="AT34" s="535"/>
      <c r="AU34" s="533"/>
      <c r="AV34" s="534"/>
      <c r="AW34" s="259"/>
      <c r="AX34" s="259"/>
      <c r="AY34" s="259"/>
      <c r="AZ34" s="519"/>
      <c r="BA34" s="519"/>
      <c r="BB34" s="519"/>
      <c r="BC34" s="519"/>
      <c r="BD34" s="518"/>
      <c r="BE34" s="518"/>
      <c r="BG34" s="422"/>
      <c r="BH34" s="422"/>
      <c r="BI34" s="422"/>
      <c r="BJ34" s="422"/>
      <c r="BK34" s="455"/>
      <c r="BL34" s="455"/>
      <c r="BM34" s="165"/>
      <c r="BN34" s="424"/>
      <c r="BO34" s="424"/>
      <c r="BP34" s="424"/>
      <c r="BQ34" s="456"/>
      <c r="BR34" s="295"/>
      <c r="BS34" s="295"/>
      <c r="BT34" s="295"/>
      <c r="BU34" s="295"/>
      <c r="BV34" s="295"/>
      <c r="BW34" s="295"/>
      <c r="BX34" s="295"/>
      <c r="BY34" s="426"/>
    </row>
    <row r="35" spans="1:77" s="199" customFormat="1" ht="12" customHeight="1" thickTop="1" thickBot="1" x14ac:dyDescent="0.3">
      <c r="A35" s="169" t="s">
        <v>91</v>
      </c>
      <c r="B35" s="306"/>
      <c r="C35" s="307"/>
      <c r="D35" s="65">
        <f>AK11</f>
        <v>0</v>
      </c>
      <c r="E35" s="66">
        <f>AJ11</f>
        <v>0</v>
      </c>
      <c r="F35" s="457"/>
      <c r="G35" s="458"/>
      <c r="H35" s="102">
        <f>AK14</f>
        <v>0</v>
      </c>
      <c r="I35" s="66">
        <f>AJ14</f>
        <v>0</v>
      </c>
      <c r="J35" s="457"/>
      <c r="K35" s="458"/>
      <c r="L35" s="102">
        <f>AK17</f>
        <v>0</v>
      </c>
      <c r="M35" s="66">
        <f>AJ17</f>
        <v>0</v>
      </c>
      <c r="N35" s="457"/>
      <c r="O35" s="458"/>
      <c r="P35" s="102">
        <f>AK20</f>
        <v>0</v>
      </c>
      <c r="Q35" s="66">
        <f>AJ20</f>
        <v>0</v>
      </c>
      <c r="R35" s="457"/>
      <c r="S35" s="458"/>
      <c r="T35" s="102">
        <f>AK23</f>
        <v>0</v>
      </c>
      <c r="U35" s="66">
        <f>AJ23</f>
        <v>0</v>
      </c>
      <c r="V35" s="457"/>
      <c r="W35" s="458"/>
      <c r="X35" s="102">
        <f>AK26</f>
        <v>0</v>
      </c>
      <c r="Y35" s="66">
        <f>AJ26</f>
        <v>0</v>
      </c>
      <c r="Z35" s="457"/>
      <c r="AA35" s="458"/>
      <c r="AB35" s="102">
        <f>AK29</f>
        <v>0</v>
      </c>
      <c r="AC35" s="66">
        <f>AJ29</f>
        <v>0</v>
      </c>
      <c r="AD35" s="457"/>
      <c r="AE35" s="458"/>
      <c r="AF35" s="102">
        <f>AK32</f>
        <v>0</v>
      </c>
      <c r="AG35" s="66">
        <f>AJ32</f>
        <v>0</v>
      </c>
      <c r="AH35" s="457"/>
      <c r="AI35" s="458"/>
      <c r="AJ35" s="459"/>
      <c r="AK35" s="459"/>
      <c r="AL35" s="459"/>
      <c r="AM35" s="459"/>
      <c r="AN35" s="259"/>
      <c r="AO35" s="533"/>
      <c r="AP35" s="534"/>
      <c r="AQ35" s="535"/>
      <c r="AR35" s="533"/>
      <c r="AS35" s="534"/>
      <c r="AT35" s="535"/>
      <c r="AU35" s="533"/>
      <c r="AV35" s="534"/>
      <c r="AW35" s="259"/>
      <c r="AX35" s="259"/>
      <c r="AY35" s="259"/>
      <c r="AZ35" s="519"/>
      <c r="BA35" s="519"/>
      <c r="BB35" s="519"/>
      <c r="BC35" s="519"/>
      <c r="BD35" s="518"/>
      <c r="BE35" s="518"/>
      <c r="BG35" s="422"/>
      <c r="BH35" s="422"/>
      <c r="BI35" s="422"/>
      <c r="BJ35" s="422"/>
      <c r="BK35" s="455"/>
      <c r="BL35" s="455"/>
      <c r="BM35" s="165"/>
      <c r="BN35" s="424"/>
      <c r="BO35" s="424"/>
      <c r="BP35" s="424"/>
      <c r="BQ35" s="456"/>
      <c r="BR35" s="295"/>
      <c r="BS35" s="295"/>
      <c r="BT35" s="295"/>
      <c r="BU35" s="295"/>
      <c r="BV35" s="295"/>
      <c r="BW35" s="295"/>
      <c r="BX35" s="295"/>
      <c r="BY35" s="426"/>
    </row>
    <row r="36" spans="1:77" s="199" customFormat="1" ht="15" customHeight="1" thickTop="1" x14ac:dyDescent="0.25">
      <c r="A36" s="202"/>
      <c r="B36" s="200"/>
      <c r="C36" s="197"/>
      <c r="F36" s="215"/>
      <c r="G36" s="215"/>
      <c r="J36" s="215"/>
      <c r="K36" s="215"/>
      <c r="N36" s="215"/>
      <c r="O36" s="215"/>
      <c r="R36" s="215"/>
      <c r="S36" s="215"/>
      <c r="V36" s="215"/>
      <c r="W36" s="215"/>
      <c r="Z36" s="215"/>
      <c r="AA36" s="215"/>
      <c r="AD36" s="215"/>
      <c r="AE36" s="215"/>
      <c r="AH36" s="215"/>
      <c r="AI36" s="215"/>
      <c r="AL36" s="215"/>
      <c r="AM36" s="215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537">
        <f>SUM(AZ9:BA35)</f>
        <v>34</v>
      </c>
      <c r="BA36" s="537"/>
      <c r="BB36" s="537">
        <f>SUM(BB9:BC35)</f>
        <v>34</v>
      </c>
      <c r="BC36" s="537"/>
      <c r="BD36" s="537">
        <f>SUM(BD9:BE35)</f>
        <v>0</v>
      </c>
      <c r="BE36" s="537"/>
      <c r="BG36" s="536">
        <f>SUM(BG9:BH35)</f>
        <v>1106</v>
      </c>
      <c r="BH36" s="536"/>
      <c r="BI36" s="536">
        <f>SUM(BI9:BJ35)</f>
        <v>1106</v>
      </c>
      <c r="BJ36" s="536"/>
      <c r="BK36" s="536">
        <f>SUM(BK9:BL35)</f>
        <v>0</v>
      </c>
      <c r="BL36" s="536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s="14" customFormat="1" ht="20.100000000000001" customHeight="1" x14ac:dyDescent="0.3">
      <c r="A37" s="411" t="s">
        <v>102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1"/>
      <c r="BW37" s="411"/>
      <c r="BX37" s="411"/>
      <c r="BY37" s="411"/>
    </row>
    <row r="38" spans="1:77" s="199" customFormat="1" ht="9.9499999999999993" customHeight="1" thickBot="1" x14ac:dyDescent="0.3">
      <c r="A38" s="202"/>
      <c r="B38" s="201"/>
      <c r="C38" s="198"/>
      <c r="F38" s="198"/>
      <c r="G38" s="198"/>
      <c r="J38" s="198"/>
      <c r="K38" s="198"/>
      <c r="N38" s="198"/>
      <c r="O38" s="198"/>
      <c r="R38" s="198"/>
      <c r="S38" s="198"/>
      <c r="V38" s="198"/>
      <c r="W38" s="198"/>
      <c r="Z38" s="198"/>
      <c r="AA38" s="198"/>
      <c r="AD38" s="198"/>
      <c r="AE38" s="198"/>
      <c r="AH38" s="198"/>
      <c r="AI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G38" s="198"/>
      <c r="BH38" s="198"/>
      <c r="BI38" s="198"/>
      <c r="BJ38" s="198"/>
      <c r="BK38" s="198"/>
      <c r="BL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s="14" customFormat="1" ht="20.100000000000001" customHeight="1" thickBot="1" x14ac:dyDescent="0.35">
      <c r="A39" s="378"/>
      <c r="B39" s="379" t="s">
        <v>83</v>
      </c>
      <c r="C39" s="379"/>
      <c r="D39" s="543" t="s">
        <v>82</v>
      </c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4"/>
      <c r="AS39" s="544"/>
      <c r="AT39" s="544"/>
      <c r="AU39" s="544"/>
      <c r="AV39" s="544"/>
      <c r="AW39" s="544"/>
      <c r="AX39" s="544"/>
      <c r="AY39" s="544"/>
      <c r="AZ39" s="544"/>
      <c r="BA39" s="544"/>
      <c r="BB39" s="544"/>
      <c r="BC39" s="544"/>
      <c r="BD39" s="544"/>
      <c r="BE39" s="544"/>
      <c r="BF39" s="544"/>
      <c r="BG39" s="544"/>
      <c r="BH39" s="544"/>
      <c r="BI39" s="544"/>
      <c r="BJ39" s="544"/>
      <c r="BK39" s="544"/>
      <c r="BL39" s="544"/>
      <c r="BM39" s="544"/>
      <c r="BN39" s="544"/>
      <c r="BO39" s="544"/>
      <c r="BP39" s="544"/>
      <c r="BQ39" s="544"/>
      <c r="BR39" s="544"/>
      <c r="BS39" s="544"/>
      <c r="BT39" s="544"/>
      <c r="BU39" s="544"/>
      <c r="BV39" s="544"/>
      <c r="BW39" s="544"/>
      <c r="BX39" s="544"/>
      <c r="BY39" s="544"/>
    </row>
    <row r="40" spans="1:77" s="199" customFormat="1" ht="12" customHeight="1" thickTop="1" thickBot="1" x14ac:dyDescent="0.3">
      <c r="A40" s="378"/>
      <c r="B40" s="383" t="s">
        <v>0</v>
      </c>
      <c r="C40" s="506" t="s">
        <v>102</v>
      </c>
      <c r="D40" s="507" t="str">
        <f>C43</f>
        <v>Marta Polaszczyk / Marek Polaszczyk</v>
      </c>
      <c r="E40" s="507"/>
      <c r="F40" s="507"/>
      <c r="G40" s="507"/>
      <c r="H40" s="507" t="str">
        <f>C46</f>
        <v>Dorota Dykiert / Sylwester Momot</v>
      </c>
      <c r="I40" s="507"/>
      <c r="J40" s="507"/>
      <c r="K40" s="507"/>
      <c r="L40" s="507" t="str">
        <f>C49</f>
        <v>Ola Ptaszyńska / Daniel Ptaszyński</v>
      </c>
      <c r="M40" s="507"/>
      <c r="N40" s="507"/>
      <c r="O40" s="507"/>
      <c r="P40" s="507" t="str">
        <f>C52</f>
        <v>Amelia Pytel / Zbigniew Michlik</v>
      </c>
      <c r="Q40" s="507"/>
      <c r="R40" s="507"/>
      <c r="S40" s="507"/>
      <c r="T40" s="508" t="str">
        <f>C55</f>
        <v>Martyna Żarów / Mateusz Sykuła</v>
      </c>
      <c r="U40" s="509"/>
      <c r="V40" s="509"/>
      <c r="W40" s="510"/>
      <c r="X40" s="508" t="str">
        <f>C58</f>
        <v>Asia Trojanowska / Krzysztof Trojanowski</v>
      </c>
      <c r="Y40" s="509"/>
      <c r="Z40" s="509"/>
      <c r="AA40" s="510"/>
      <c r="AB40" s="508" t="str">
        <f>C61</f>
        <v>Adriana Dzido / Krzysztof Sałagan</v>
      </c>
      <c r="AC40" s="509"/>
      <c r="AD40" s="509"/>
      <c r="AE40" s="510"/>
      <c r="AF40" s="508" t="str">
        <f>C64</f>
        <v>Katarzyna Stępień / Eryk Sawa</v>
      </c>
      <c r="AG40" s="509"/>
      <c r="AH40" s="509"/>
      <c r="AI40" s="510"/>
      <c r="AJ40" s="508">
        <f>C67</f>
        <v>0</v>
      </c>
      <c r="AK40" s="509"/>
      <c r="AL40" s="509"/>
      <c r="AM40" s="510"/>
      <c r="AN40" s="259"/>
      <c r="AO40" s="529" t="s">
        <v>88</v>
      </c>
      <c r="AP40" s="530"/>
      <c r="AQ40" s="272"/>
      <c r="AR40" s="529" t="s">
        <v>135</v>
      </c>
      <c r="AS40" s="530"/>
      <c r="AT40" s="272"/>
      <c r="AU40" s="529" t="s">
        <v>136</v>
      </c>
      <c r="AV40" s="530"/>
      <c r="AW40" s="273"/>
      <c r="AX40" s="273"/>
      <c r="AY40" s="274"/>
      <c r="AZ40" s="524" t="s">
        <v>116</v>
      </c>
      <c r="BA40" s="524"/>
      <c r="BB40" s="524" t="s">
        <v>117</v>
      </c>
      <c r="BC40" s="524"/>
      <c r="BD40" s="525" t="s">
        <v>118</v>
      </c>
      <c r="BE40" s="525"/>
      <c r="BF40" s="274"/>
      <c r="BG40" s="440" t="s">
        <v>85</v>
      </c>
      <c r="BH40" s="440"/>
      <c r="BI40" s="440" t="s">
        <v>86</v>
      </c>
      <c r="BJ40" s="440"/>
      <c r="BK40" s="517" t="s">
        <v>87</v>
      </c>
      <c r="BL40" s="517"/>
      <c r="BM40" s="166"/>
      <c r="BN40" s="425" t="s">
        <v>88</v>
      </c>
      <c r="BO40" s="425"/>
      <c r="BP40" s="425"/>
      <c r="BQ40" s="426">
        <v>1</v>
      </c>
      <c r="BR40" s="426">
        <v>2</v>
      </c>
      <c r="BS40" s="426">
        <v>3</v>
      </c>
      <c r="BT40" s="426">
        <v>4</v>
      </c>
      <c r="BU40" s="426">
        <v>5</v>
      </c>
      <c r="BV40" s="426">
        <v>6</v>
      </c>
      <c r="BW40" s="426">
        <v>7</v>
      </c>
      <c r="BX40" s="426">
        <v>8</v>
      </c>
      <c r="BY40" s="426">
        <v>9</v>
      </c>
    </row>
    <row r="41" spans="1:77" s="199" customFormat="1" ht="12" customHeight="1" thickTop="1" thickBot="1" x14ac:dyDescent="0.3">
      <c r="A41" s="378"/>
      <c r="B41" s="383"/>
      <c r="C41" s="506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11"/>
      <c r="U41" s="512"/>
      <c r="V41" s="512"/>
      <c r="W41" s="513"/>
      <c r="X41" s="511"/>
      <c r="Y41" s="512"/>
      <c r="Z41" s="512"/>
      <c r="AA41" s="513"/>
      <c r="AB41" s="511"/>
      <c r="AC41" s="512"/>
      <c r="AD41" s="512"/>
      <c r="AE41" s="513"/>
      <c r="AF41" s="511"/>
      <c r="AG41" s="512"/>
      <c r="AH41" s="512"/>
      <c r="AI41" s="513"/>
      <c r="AJ41" s="511"/>
      <c r="AK41" s="512"/>
      <c r="AL41" s="512"/>
      <c r="AM41" s="513"/>
      <c r="AN41" s="259"/>
      <c r="AO41" s="529"/>
      <c r="AP41" s="530"/>
      <c r="AQ41" s="272"/>
      <c r="AR41" s="529"/>
      <c r="AS41" s="530"/>
      <c r="AT41" s="272"/>
      <c r="AU41" s="529"/>
      <c r="AV41" s="530"/>
      <c r="AW41" s="273"/>
      <c r="AX41" s="273"/>
      <c r="AY41" s="274"/>
      <c r="AZ41" s="524"/>
      <c r="BA41" s="524"/>
      <c r="BB41" s="524"/>
      <c r="BC41" s="524"/>
      <c r="BD41" s="525"/>
      <c r="BE41" s="525"/>
      <c r="BF41" s="274"/>
      <c r="BG41" s="440"/>
      <c r="BH41" s="440"/>
      <c r="BI41" s="440"/>
      <c r="BJ41" s="440"/>
      <c r="BK41" s="517"/>
      <c r="BL41" s="517"/>
      <c r="BM41" s="166"/>
      <c r="BN41" s="425"/>
      <c r="BO41" s="425"/>
      <c r="BP41" s="425"/>
      <c r="BQ41" s="426"/>
      <c r="BR41" s="426"/>
      <c r="BS41" s="426"/>
      <c r="BT41" s="426"/>
      <c r="BU41" s="426"/>
      <c r="BV41" s="426"/>
      <c r="BW41" s="426"/>
      <c r="BX41" s="426"/>
      <c r="BY41" s="426"/>
    </row>
    <row r="42" spans="1:77" s="199" customFormat="1" ht="12" customHeight="1" thickTop="1" thickBot="1" x14ac:dyDescent="0.3">
      <c r="A42" s="378"/>
      <c r="B42" s="383"/>
      <c r="C42" s="506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14"/>
      <c r="U42" s="515"/>
      <c r="V42" s="515"/>
      <c r="W42" s="516"/>
      <c r="X42" s="514"/>
      <c r="Y42" s="515"/>
      <c r="Z42" s="515"/>
      <c r="AA42" s="516"/>
      <c r="AB42" s="514"/>
      <c r="AC42" s="515"/>
      <c r="AD42" s="515"/>
      <c r="AE42" s="516"/>
      <c r="AF42" s="514"/>
      <c r="AG42" s="515"/>
      <c r="AH42" s="515"/>
      <c r="AI42" s="516"/>
      <c r="AJ42" s="514"/>
      <c r="AK42" s="515"/>
      <c r="AL42" s="515"/>
      <c r="AM42" s="516"/>
      <c r="AN42" s="259"/>
      <c r="AO42" s="529"/>
      <c r="AP42" s="530"/>
      <c r="AQ42" s="272"/>
      <c r="AR42" s="529"/>
      <c r="AS42" s="530"/>
      <c r="AT42" s="272"/>
      <c r="AU42" s="529"/>
      <c r="AV42" s="530"/>
      <c r="AW42" s="273"/>
      <c r="AX42" s="273"/>
      <c r="AY42" s="274"/>
      <c r="AZ42" s="524"/>
      <c r="BA42" s="524"/>
      <c r="BB42" s="524"/>
      <c r="BC42" s="524"/>
      <c r="BD42" s="525"/>
      <c r="BE42" s="525"/>
      <c r="BF42" s="274"/>
      <c r="BG42" s="440"/>
      <c r="BH42" s="440"/>
      <c r="BI42" s="440"/>
      <c r="BJ42" s="440"/>
      <c r="BK42" s="517"/>
      <c r="BL42" s="517"/>
      <c r="BM42" s="166"/>
      <c r="BN42" s="425"/>
      <c r="BO42" s="425"/>
      <c r="BP42" s="425"/>
      <c r="BQ42" s="426"/>
      <c r="BR42" s="426"/>
      <c r="BS42" s="426"/>
      <c r="BT42" s="426"/>
      <c r="BU42" s="426"/>
      <c r="BV42" s="426"/>
      <c r="BW42" s="426"/>
      <c r="BX42" s="426"/>
      <c r="BY42" s="426"/>
    </row>
    <row r="43" spans="1:77" s="199" customFormat="1" ht="12" customHeight="1" thickTop="1" thickBot="1" x14ac:dyDescent="0.3">
      <c r="A43" s="167" t="s">
        <v>89</v>
      </c>
      <c r="B43" s="306" t="s">
        <v>7</v>
      </c>
      <c r="C43" s="476" t="s">
        <v>128</v>
      </c>
      <c r="D43" s="459" t="s">
        <v>102</v>
      </c>
      <c r="E43" s="459"/>
      <c r="F43" s="459"/>
      <c r="G43" s="459"/>
      <c r="H43" s="191">
        <v>7</v>
      </c>
      <c r="I43" s="192">
        <v>21</v>
      </c>
      <c r="J43" s="500">
        <v>0</v>
      </c>
      <c r="K43" s="501">
        <v>2</v>
      </c>
      <c r="L43" s="103">
        <v>21</v>
      </c>
      <c r="M43" s="104">
        <v>19</v>
      </c>
      <c r="N43" s="502">
        <v>2</v>
      </c>
      <c r="O43" s="503">
        <v>0</v>
      </c>
      <c r="P43" s="281">
        <v>14</v>
      </c>
      <c r="Q43" s="282">
        <v>21</v>
      </c>
      <c r="R43" s="504">
        <v>1</v>
      </c>
      <c r="S43" s="505">
        <v>2</v>
      </c>
      <c r="T43" s="141">
        <v>21</v>
      </c>
      <c r="U43" s="142">
        <v>18</v>
      </c>
      <c r="V43" s="497">
        <v>1</v>
      </c>
      <c r="W43" s="498">
        <v>2</v>
      </c>
      <c r="X43" s="141">
        <v>21</v>
      </c>
      <c r="Y43" s="142">
        <v>17</v>
      </c>
      <c r="Z43" s="497">
        <v>1</v>
      </c>
      <c r="AA43" s="498">
        <v>2</v>
      </c>
      <c r="AB43" s="141">
        <v>21</v>
      </c>
      <c r="AC43" s="142">
        <v>18</v>
      </c>
      <c r="AD43" s="497">
        <v>2</v>
      </c>
      <c r="AE43" s="498">
        <v>0</v>
      </c>
      <c r="AF43" s="141">
        <v>21</v>
      </c>
      <c r="AG43" s="142">
        <v>9</v>
      </c>
      <c r="AH43" s="497">
        <v>2</v>
      </c>
      <c r="AI43" s="498">
        <v>0</v>
      </c>
      <c r="AJ43" s="159"/>
      <c r="AK43" s="160"/>
      <c r="AL43" s="499"/>
      <c r="AM43" s="496"/>
      <c r="AN43" s="259"/>
      <c r="AO43" s="540">
        <f>BN43</f>
        <v>3</v>
      </c>
      <c r="AP43" s="541"/>
      <c r="AQ43" s="542"/>
      <c r="AR43" s="540">
        <f>BD43</f>
        <v>1</v>
      </c>
      <c r="AS43" s="541"/>
      <c r="AT43" s="542"/>
      <c r="AU43" s="540">
        <f>BK43</f>
        <v>-3</v>
      </c>
      <c r="AV43" s="541"/>
      <c r="AW43" s="259"/>
      <c r="AX43" s="259"/>
      <c r="AY43"/>
      <c r="AZ43" s="519">
        <f>AL43+AH43+AD43+Z43+V43+R43+N43+J43</f>
        <v>9</v>
      </c>
      <c r="BA43" s="519"/>
      <c r="BB43" s="519">
        <f>AM43+AI43+AE43+AA43+W43+S43+O43+K43</f>
        <v>8</v>
      </c>
      <c r="BC43" s="519"/>
      <c r="BD43" s="518">
        <f>AZ43-BB43</f>
        <v>1</v>
      </c>
      <c r="BE43" s="518"/>
      <c r="BF43"/>
      <c r="BG43" s="422">
        <f>SUM(H43:H45,L43:L45,P43:P45,T43:T45,X43:X45,AB43:AB45,AF43:AF45,AJ43:AJ45)</f>
        <v>304</v>
      </c>
      <c r="BH43" s="422"/>
      <c r="BI43" s="422">
        <f>SUM(I43:I45,M43:M45,Q43:Q45,U43:U45,Y43:Y45,AC43:AC45,AG43:AG45,AK43:AK45)</f>
        <v>307</v>
      </c>
      <c r="BJ43" s="422"/>
      <c r="BK43" s="455">
        <f>BG43-BI43</f>
        <v>-3</v>
      </c>
      <c r="BL43" s="455"/>
      <c r="BM43" s="165"/>
      <c r="BN43" s="424">
        <f>BQ43+BR43+BS43+BT43+BU43+BV43+BW43+BX43+BY43</f>
        <v>3</v>
      </c>
      <c r="BO43" s="424"/>
      <c r="BP43" s="424"/>
      <c r="BQ43" s="433" t="str">
        <f>IF(F43-G43=2, "1",IF(F43-G43=1, "1",IF(F43-G43=-1,"0","0")))</f>
        <v>0</v>
      </c>
      <c r="BR43" s="295" t="str">
        <f>IF(J43-K43=2, "1",IF(J43-K43=1, "1",IF(J43-K43=-1,"0","0")))</f>
        <v>0</v>
      </c>
      <c r="BS43" s="295" t="str">
        <f>IF(N43-O43=2, "1",IF(N43-O43=1, "1",IF(N43-O43=-1,"0","0")))</f>
        <v>1</v>
      </c>
      <c r="BT43" s="295" t="str">
        <f>IF(R43-S43=2, "1",IF(R43-S43=1, "1",IF(R43-S43=-1,"0","0")))</f>
        <v>0</v>
      </c>
      <c r="BU43" s="295" t="str">
        <f>IF(V43-W43=2, "1",IF(V43-W43=1, "1",IF(V43-W43=-1,"0","0")))</f>
        <v>0</v>
      </c>
      <c r="BV43" s="295" t="str">
        <f>IF(Z43-AA43=2, "1",IF(Z43-AA43=1, "1",IF(Z43-AA43=-1,"0","0")))</f>
        <v>0</v>
      </c>
      <c r="BW43" s="295" t="str">
        <f>IF(AD43-AE43=2, "1",IF(AD43-AE43=1, "1",IF(AD43-AE43=-1,"0","0")))</f>
        <v>1</v>
      </c>
      <c r="BX43" s="295" t="str">
        <f>IF(AH43-AI43=2, "1",IF(AH43-AI43=1, "1",IF(AH43-AI43=-1,"0","0")))</f>
        <v>1</v>
      </c>
      <c r="BY43" s="295" t="str">
        <f>IF(AL43-AM43=2, "1",IF(AL43-AM43=1, "1",IF(AL43-AM43=-1,"0","0")))</f>
        <v>0</v>
      </c>
    </row>
    <row r="44" spans="1:77" s="199" customFormat="1" ht="12" customHeight="1" thickTop="1" thickBot="1" x14ac:dyDescent="0.3">
      <c r="A44" s="168" t="s">
        <v>90</v>
      </c>
      <c r="B44" s="306"/>
      <c r="C44" s="476"/>
      <c r="D44" s="459"/>
      <c r="E44" s="459"/>
      <c r="F44" s="459"/>
      <c r="G44" s="459"/>
      <c r="H44" s="193">
        <v>11</v>
      </c>
      <c r="I44" s="194">
        <v>21</v>
      </c>
      <c r="J44" s="500"/>
      <c r="K44" s="501"/>
      <c r="L44" s="105">
        <v>21</v>
      </c>
      <c r="M44" s="106">
        <v>15</v>
      </c>
      <c r="N44" s="502"/>
      <c r="O44" s="503"/>
      <c r="P44" s="283">
        <v>21</v>
      </c>
      <c r="Q44" s="284">
        <v>17</v>
      </c>
      <c r="R44" s="504"/>
      <c r="S44" s="505"/>
      <c r="T44" s="143">
        <v>18</v>
      </c>
      <c r="U44" s="144">
        <v>21</v>
      </c>
      <c r="V44" s="497"/>
      <c r="W44" s="498"/>
      <c r="X44" s="143">
        <v>15</v>
      </c>
      <c r="Y44" s="144">
        <v>21</v>
      </c>
      <c r="Z44" s="497"/>
      <c r="AA44" s="498"/>
      <c r="AB44" s="143">
        <v>21</v>
      </c>
      <c r="AC44" s="144">
        <v>18</v>
      </c>
      <c r="AD44" s="497"/>
      <c r="AE44" s="498"/>
      <c r="AF44" s="143">
        <v>21</v>
      </c>
      <c r="AG44" s="144">
        <v>8</v>
      </c>
      <c r="AH44" s="497"/>
      <c r="AI44" s="498"/>
      <c r="AJ44" s="161"/>
      <c r="AK44" s="162"/>
      <c r="AL44" s="499"/>
      <c r="AM44" s="496"/>
      <c r="AN44" s="259"/>
      <c r="AO44" s="540"/>
      <c r="AP44" s="541"/>
      <c r="AQ44" s="542"/>
      <c r="AR44" s="540"/>
      <c r="AS44" s="541"/>
      <c r="AT44" s="542"/>
      <c r="AU44" s="540"/>
      <c r="AV44" s="541"/>
      <c r="AW44" s="259"/>
      <c r="AX44" s="259"/>
      <c r="AY44"/>
      <c r="AZ44" s="519"/>
      <c r="BA44" s="519"/>
      <c r="BB44" s="519"/>
      <c r="BC44" s="519"/>
      <c r="BD44" s="518"/>
      <c r="BE44" s="518"/>
      <c r="BF44"/>
      <c r="BG44" s="422"/>
      <c r="BH44" s="422"/>
      <c r="BI44" s="422"/>
      <c r="BJ44" s="422"/>
      <c r="BK44" s="455"/>
      <c r="BL44" s="455"/>
      <c r="BM44" s="165"/>
      <c r="BN44" s="424"/>
      <c r="BO44" s="424"/>
      <c r="BP44" s="424"/>
      <c r="BQ44" s="433"/>
      <c r="BR44" s="295"/>
      <c r="BS44" s="295"/>
      <c r="BT44" s="295"/>
      <c r="BU44" s="295"/>
      <c r="BV44" s="295"/>
      <c r="BW44" s="295"/>
      <c r="BX44" s="295"/>
      <c r="BY44" s="295"/>
    </row>
    <row r="45" spans="1:77" s="199" customFormat="1" ht="12" customHeight="1" thickTop="1" thickBot="1" x14ac:dyDescent="0.3">
      <c r="A45" s="169" t="s">
        <v>91</v>
      </c>
      <c r="B45" s="306"/>
      <c r="C45" s="476"/>
      <c r="D45" s="459"/>
      <c r="E45" s="459"/>
      <c r="F45" s="459"/>
      <c r="G45" s="459"/>
      <c r="H45" s="195"/>
      <c r="I45" s="196"/>
      <c r="J45" s="500"/>
      <c r="K45" s="501"/>
      <c r="L45" s="107"/>
      <c r="M45" s="108"/>
      <c r="N45" s="502"/>
      <c r="O45" s="503"/>
      <c r="P45" s="285">
        <v>16</v>
      </c>
      <c r="Q45" s="286">
        <v>21</v>
      </c>
      <c r="R45" s="504"/>
      <c r="S45" s="505"/>
      <c r="T45" s="145">
        <v>18</v>
      </c>
      <c r="U45" s="146">
        <v>21</v>
      </c>
      <c r="V45" s="497"/>
      <c r="W45" s="498"/>
      <c r="X45" s="145">
        <v>16</v>
      </c>
      <c r="Y45" s="146">
        <v>21</v>
      </c>
      <c r="Z45" s="497"/>
      <c r="AA45" s="498"/>
      <c r="AB45" s="145"/>
      <c r="AC45" s="146"/>
      <c r="AD45" s="497"/>
      <c r="AE45" s="498"/>
      <c r="AF45" s="145"/>
      <c r="AG45" s="146"/>
      <c r="AH45" s="497"/>
      <c r="AI45" s="498"/>
      <c r="AJ45" s="163"/>
      <c r="AK45" s="164"/>
      <c r="AL45" s="499"/>
      <c r="AM45" s="496"/>
      <c r="AN45" s="259"/>
      <c r="AO45" s="540"/>
      <c r="AP45" s="541"/>
      <c r="AQ45" s="542"/>
      <c r="AR45" s="540"/>
      <c r="AS45" s="541"/>
      <c r="AT45" s="542"/>
      <c r="AU45" s="540"/>
      <c r="AV45" s="541"/>
      <c r="AW45" s="259"/>
      <c r="AX45" s="259"/>
      <c r="AY45"/>
      <c r="AZ45" s="519"/>
      <c r="BA45" s="519"/>
      <c r="BB45" s="519"/>
      <c r="BC45" s="519"/>
      <c r="BD45" s="518"/>
      <c r="BE45" s="518"/>
      <c r="BF45"/>
      <c r="BG45" s="422"/>
      <c r="BH45" s="422"/>
      <c r="BI45" s="422"/>
      <c r="BJ45" s="422"/>
      <c r="BK45" s="455"/>
      <c r="BL45" s="455"/>
      <c r="BM45" s="165"/>
      <c r="BN45" s="424"/>
      <c r="BO45" s="424"/>
      <c r="BP45" s="424"/>
      <c r="BQ45" s="433"/>
      <c r="BR45" s="295"/>
      <c r="BS45" s="295"/>
      <c r="BT45" s="295"/>
      <c r="BU45" s="295"/>
      <c r="BV45" s="295"/>
      <c r="BW45" s="295"/>
      <c r="BX45" s="295"/>
      <c r="BY45" s="295"/>
    </row>
    <row r="46" spans="1:77" s="199" customFormat="1" ht="12" customHeight="1" thickTop="1" thickBot="1" x14ac:dyDescent="0.3">
      <c r="A46" s="167" t="s">
        <v>89</v>
      </c>
      <c r="B46" s="306" t="s">
        <v>9</v>
      </c>
      <c r="C46" s="489" t="s">
        <v>103</v>
      </c>
      <c r="D46" s="19">
        <f>I43</f>
        <v>21</v>
      </c>
      <c r="E46" s="20">
        <f>H43</f>
        <v>7</v>
      </c>
      <c r="F46" s="490">
        <f>K43</f>
        <v>2</v>
      </c>
      <c r="G46" s="491">
        <f>J43</f>
        <v>0</v>
      </c>
      <c r="H46" s="459" t="s">
        <v>102</v>
      </c>
      <c r="I46" s="459"/>
      <c r="J46" s="459"/>
      <c r="K46" s="459"/>
      <c r="L46" s="127">
        <v>21</v>
      </c>
      <c r="M46" s="128">
        <v>18</v>
      </c>
      <c r="N46" s="492">
        <v>2</v>
      </c>
      <c r="O46" s="493">
        <v>0</v>
      </c>
      <c r="P46" s="127">
        <v>17</v>
      </c>
      <c r="Q46" s="128">
        <v>21</v>
      </c>
      <c r="R46" s="492">
        <v>1</v>
      </c>
      <c r="S46" s="493">
        <v>2</v>
      </c>
      <c r="T46" s="127">
        <v>21</v>
      </c>
      <c r="U46" s="128">
        <v>17</v>
      </c>
      <c r="V46" s="492">
        <v>2</v>
      </c>
      <c r="W46" s="493">
        <v>0</v>
      </c>
      <c r="X46" s="127">
        <v>21</v>
      </c>
      <c r="Y46" s="128">
        <v>14</v>
      </c>
      <c r="Z46" s="492">
        <v>2</v>
      </c>
      <c r="AA46" s="493">
        <v>0</v>
      </c>
      <c r="AB46" s="127">
        <v>21</v>
      </c>
      <c r="AC46" s="128">
        <v>15</v>
      </c>
      <c r="AD46" s="492">
        <v>2</v>
      </c>
      <c r="AE46" s="493">
        <v>0</v>
      </c>
      <c r="AF46" s="127">
        <v>21</v>
      </c>
      <c r="AG46" s="128">
        <v>6</v>
      </c>
      <c r="AH46" s="492">
        <v>2</v>
      </c>
      <c r="AI46" s="493">
        <v>0</v>
      </c>
      <c r="AJ46" s="109"/>
      <c r="AK46" s="110"/>
      <c r="AL46" s="494"/>
      <c r="AM46" s="495"/>
      <c r="AN46" s="259"/>
      <c r="AO46" s="540">
        <f t="shared" ref="AO46" si="104">BN46</f>
        <v>6</v>
      </c>
      <c r="AP46" s="541"/>
      <c r="AQ46" s="542"/>
      <c r="AR46" s="540">
        <f t="shared" ref="AR46" si="105">BD46</f>
        <v>11</v>
      </c>
      <c r="AS46" s="541"/>
      <c r="AT46" s="542"/>
      <c r="AU46" s="540">
        <f t="shared" ref="AU46" si="106">BK46</f>
        <v>86</v>
      </c>
      <c r="AV46" s="541"/>
      <c r="AW46" s="259"/>
      <c r="AX46" s="259"/>
      <c r="AY46"/>
      <c r="AZ46" s="519">
        <f>AL46+AH46+AD46+Z46+V46+R46+N46+F46</f>
        <v>13</v>
      </c>
      <c r="BA46" s="519"/>
      <c r="BB46" s="519">
        <f>AM46+AI46+AE46+AA46+W46+S46+O46+G46</f>
        <v>2</v>
      </c>
      <c r="BC46" s="519"/>
      <c r="BD46" s="518">
        <f t="shared" ref="BD46" si="107">AZ46-BB46</f>
        <v>11</v>
      </c>
      <c r="BE46" s="518"/>
      <c r="BF46"/>
      <c r="BG46" s="422">
        <f>SUM(D46:D48,L46:L48,P46:P48,T46:T48,X46:X48,AB46:AB48,AF46:AF48,AJ46:AJ48)</f>
        <v>310</v>
      </c>
      <c r="BH46" s="422"/>
      <c r="BI46" s="422">
        <f>SUM(E46:E48,M46:M48,Q46:Q48,U46:U48,Y46:Y48,AC46:AC48,AG46:AG48,AK46:AK48)</f>
        <v>224</v>
      </c>
      <c r="BJ46" s="422"/>
      <c r="BK46" s="455">
        <f>BG46-BI46</f>
        <v>86</v>
      </c>
      <c r="BL46" s="455"/>
      <c r="BM46" s="165"/>
      <c r="BN46" s="424">
        <f>BQ46+BR46+BS46+BT46+BU46+BV46+BW46+BX46+BY46</f>
        <v>6</v>
      </c>
      <c r="BO46" s="424"/>
      <c r="BP46" s="424"/>
      <c r="BQ46" s="456" t="str">
        <f t="shared" ref="BQ46" si="108">IF(F46-G46=2, "1",IF(F46-G46=1, "1",IF(F46-G46=-1,"0","0")))</f>
        <v>1</v>
      </c>
      <c r="BR46" s="426" t="str">
        <f t="shared" ref="BR46" si="109">IF(J46-K46=2, "1",IF(J46-K46=1, "1",IF(J46-K46=-1,"0","0")))</f>
        <v>0</v>
      </c>
      <c r="BS46" s="295" t="str">
        <f t="shared" ref="BS46" si="110">IF(N46-O46=2, "1",IF(N46-O46=1, "1",IF(N46-O46=-1,"0","0")))</f>
        <v>1</v>
      </c>
      <c r="BT46" s="295" t="str">
        <f t="shared" ref="BT46" si="111">IF(R46-S46=2, "1",IF(R46-S46=1, "1",IF(R46-S46=-1,"0","0")))</f>
        <v>0</v>
      </c>
      <c r="BU46" s="295" t="str">
        <f t="shared" ref="BU46" si="112">IF(V46-W46=2, "1",IF(V46-W46=1, "1",IF(V46-W46=-1,"0","0")))</f>
        <v>1</v>
      </c>
      <c r="BV46" s="295" t="str">
        <f t="shared" ref="BV46" si="113">IF(Z46-AA46=2, "1",IF(Z46-AA46=1, "1",IF(Z46-AA46=-1,"0","0")))</f>
        <v>1</v>
      </c>
      <c r="BW46" s="295" t="str">
        <f t="shared" ref="BW46" si="114">IF(AD46-AE46=2, "1",IF(AD46-AE46=1, "1",IF(AD46-AE46=-1,"0","0")))</f>
        <v>1</v>
      </c>
      <c r="BX46" s="295" t="str">
        <f t="shared" ref="BX46" si="115">IF(AH46-AI46=2, "1",IF(AH46-AI46=1, "1",IF(AH46-AI46=-1,"0","0")))</f>
        <v>1</v>
      </c>
      <c r="BY46" s="295" t="str">
        <f t="shared" ref="BY46" si="116">IF(AL46-AM46=2, "1",IF(AL46-AM46=1, "1",IF(AL46-AM46=-1,"0","0")))</f>
        <v>0</v>
      </c>
    </row>
    <row r="47" spans="1:77" s="199" customFormat="1" ht="12" customHeight="1" thickTop="1" thickBot="1" x14ac:dyDescent="0.3">
      <c r="A47" s="168" t="s">
        <v>90</v>
      </c>
      <c r="B47" s="306"/>
      <c r="C47" s="307"/>
      <c r="D47" s="21">
        <f>I44</f>
        <v>21</v>
      </c>
      <c r="E47" s="22">
        <f>H44</f>
        <v>11</v>
      </c>
      <c r="F47" s="490"/>
      <c r="G47" s="491"/>
      <c r="H47" s="459"/>
      <c r="I47" s="459"/>
      <c r="J47" s="459"/>
      <c r="K47" s="459"/>
      <c r="L47" s="129">
        <v>21</v>
      </c>
      <c r="M47" s="130">
        <v>18</v>
      </c>
      <c r="N47" s="492"/>
      <c r="O47" s="493"/>
      <c r="P47" s="129">
        <v>21</v>
      </c>
      <c r="Q47" s="130">
        <v>18</v>
      </c>
      <c r="R47" s="492"/>
      <c r="S47" s="493"/>
      <c r="T47" s="129">
        <v>21</v>
      </c>
      <c r="U47" s="130">
        <v>17</v>
      </c>
      <c r="V47" s="492"/>
      <c r="W47" s="493"/>
      <c r="X47" s="129">
        <v>21</v>
      </c>
      <c r="Y47" s="130">
        <v>14</v>
      </c>
      <c r="Z47" s="492"/>
      <c r="AA47" s="493"/>
      <c r="AB47" s="129">
        <v>21</v>
      </c>
      <c r="AC47" s="130">
        <v>18</v>
      </c>
      <c r="AD47" s="492"/>
      <c r="AE47" s="493"/>
      <c r="AF47" s="129">
        <v>21</v>
      </c>
      <c r="AG47" s="130">
        <v>8</v>
      </c>
      <c r="AH47" s="492"/>
      <c r="AI47" s="493"/>
      <c r="AJ47" s="111"/>
      <c r="AK47" s="112"/>
      <c r="AL47" s="494"/>
      <c r="AM47" s="495"/>
      <c r="AN47" s="259"/>
      <c r="AO47" s="540"/>
      <c r="AP47" s="541"/>
      <c r="AQ47" s="542"/>
      <c r="AR47" s="540"/>
      <c r="AS47" s="541"/>
      <c r="AT47" s="542"/>
      <c r="AU47" s="540"/>
      <c r="AV47" s="541"/>
      <c r="AW47" s="259"/>
      <c r="AX47" s="259"/>
      <c r="AY47"/>
      <c r="AZ47" s="519"/>
      <c r="BA47" s="519"/>
      <c r="BB47" s="519"/>
      <c r="BC47" s="519"/>
      <c r="BD47" s="518"/>
      <c r="BE47" s="518"/>
      <c r="BF47"/>
      <c r="BG47" s="422"/>
      <c r="BH47" s="422"/>
      <c r="BI47" s="422"/>
      <c r="BJ47" s="422"/>
      <c r="BK47" s="455"/>
      <c r="BL47" s="455"/>
      <c r="BM47" s="165"/>
      <c r="BN47" s="424"/>
      <c r="BO47" s="424"/>
      <c r="BP47" s="424"/>
      <c r="BQ47" s="456"/>
      <c r="BR47" s="426"/>
      <c r="BS47" s="295"/>
      <c r="BT47" s="295"/>
      <c r="BU47" s="295"/>
      <c r="BV47" s="295"/>
      <c r="BW47" s="295"/>
      <c r="BX47" s="295"/>
      <c r="BY47" s="295"/>
    </row>
    <row r="48" spans="1:77" s="199" customFormat="1" ht="12" customHeight="1" thickTop="1" thickBot="1" x14ac:dyDescent="0.3">
      <c r="A48" s="169" t="s">
        <v>91</v>
      </c>
      <c r="B48" s="306"/>
      <c r="C48" s="307"/>
      <c r="D48" s="23">
        <f>I45</f>
        <v>0</v>
      </c>
      <c r="E48" s="24">
        <f>H45</f>
        <v>0</v>
      </c>
      <c r="F48" s="490"/>
      <c r="G48" s="491"/>
      <c r="H48" s="459"/>
      <c r="I48" s="459"/>
      <c r="J48" s="459"/>
      <c r="K48" s="459"/>
      <c r="L48" s="131"/>
      <c r="M48" s="132"/>
      <c r="N48" s="492"/>
      <c r="O48" s="493"/>
      <c r="P48" s="131">
        <v>20</v>
      </c>
      <c r="Q48" s="132">
        <v>22</v>
      </c>
      <c r="R48" s="492"/>
      <c r="S48" s="493"/>
      <c r="T48" s="131"/>
      <c r="U48" s="132"/>
      <c r="V48" s="492"/>
      <c r="W48" s="493"/>
      <c r="X48" s="131"/>
      <c r="Y48" s="132"/>
      <c r="Z48" s="492"/>
      <c r="AA48" s="493"/>
      <c r="AB48" s="131"/>
      <c r="AC48" s="132"/>
      <c r="AD48" s="492"/>
      <c r="AE48" s="493"/>
      <c r="AF48" s="131"/>
      <c r="AG48" s="132"/>
      <c r="AH48" s="492"/>
      <c r="AI48" s="493"/>
      <c r="AJ48" s="113"/>
      <c r="AK48" s="114"/>
      <c r="AL48" s="494"/>
      <c r="AM48" s="495"/>
      <c r="AN48" s="259"/>
      <c r="AO48" s="540"/>
      <c r="AP48" s="541"/>
      <c r="AQ48" s="542"/>
      <c r="AR48" s="540"/>
      <c r="AS48" s="541"/>
      <c r="AT48" s="542"/>
      <c r="AU48" s="540"/>
      <c r="AV48" s="541"/>
      <c r="AW48" s="259"/>
      <c r="AX48" s="259"/>
      <c r="AY48"/>
      <c r="AZ48" s="519"/>
      <c r="BA48" s="519"/>
      <c r="BB48" s="519"/>
      <c r="BC48" s="519"/>
      <c r="BD48" s="518"/>
      <c r="BE48" s="518"/>
      <c r="BF48"/>
      <c r="BG48" s="422"/>
      <c r="BH48" s="422"/>
      <c r="BI48" s="422"/>
      <c r="BJ48" s="422"/>
      <c r="BK48" s="455"/>
      <c r="BL48" s="455"/>
      <c r="BM48" s="165"/>
      <c r="BN48" s="424"/>
      <c r="BO48" s="424"/>
      <c r="BP48" s="424"/>
      <c r="BQ48" s="456"/>
      <c r="BR48" s="426"/>
      <c r="BS48" s="295"/>
      <c r="BT48" s="295"/>
      <c r="BU48" s="295"/>
      <c r="BV48" s="295"/>
      <c r="BW48" s="295"/>
      <c r="BX48" s="295"/>
      <c r="BY48" s="295"/>
    </row>
    <row r="49" spans="1:77" s="199" customFormat="1" ht="12" customHeight="1" thickTop="1" thickBot="1" x14ac:dyDescent="0.3">
      <c r="A49" s="167" t="s">
        <v>89</v>
      </c>
      <c r="B49" s="306" t="s">
        <v>11</v>
      </c>
      <c r="C49" s="476" t="s">
        <v>104</v>
      </c>
      <c r="D49" s="25">
        <f>M43</f>
        <v>19</v>
      </c>
      <c r="E49" s="26">
        <f>L43</f>
        <v>21</v>
      </c>
      <c r="F49" s="483">
        <f>O43</f>
        <v>0</v>
      </c>
      <c r="G49" s="484">
        <f>N43</f>
        <v>2</v>
      </c>
      <c r="H49" s="73">
        <f>M46</f>
        <v>18</v>
      </c>
      <c r="I49" s="74">
        <f>L46</f>
        <v>21</v>
      </c>
      <c r="J49" s="485">
        <f>O46</f>
        <v>0</v>
      </c>
      <c r="K49" s="486">
        <f>N46</f>
        <v>2</v>
      </c>
      <c r="L49" s="459" t="s">
        <v>102</v>
      </c>
      <c r="M49" s="459"/>
      <c r="N49" s="459"/>
      <c r="O49" s="459"/>
      <c r="P49" s="147">
        <v>13</v>
      </c>
      <c r="Q49" s="148">
        <v>21</v>
      </c>
      <c r="R49" s="487">
        <v>0</v>
      </c>
      <c r="S49" s="488">
        <v>2</v>
      </c>
      <c r="T49" s="147">
        <v>15</v>
      </c>
      <c r="U49" s="148">
        <v>21</v>
      </c>
      <c r="V49" s="487">
        <v>0</v>
      </c>
      <c r="W49" s="488">
        <v>2</v>
      </c>
      <c r="X49" s="147">
        <v>18</v>
      </c>
      <c r="Y49" s="148">
        <v>21</v>
      </c>
      <c r="Z49" s="487">
        <v>1</v>
      </c>
      <c r="AA49" s="488">
        <v>2</v>
      </c>
      <c r="AB49" s="73">
        <v>21</v>
      </c>
      <c r="AC49" s="74">
        <v>0</v>
      </c>
      <c r="AD49" s="485">
        <v>2</v>
      </c>
      <c r="AE49" s="486">
        <v>0</v>
      </c>
      <c r="AF49" s="147">
        <v>0</v>
      </c>
      <c r="AG49" s="148">
        <v>0</v>
      </c>
      <c r="AH49" s="487">
        <v>0</v>
      </c>
      <c r="AI49" s="488">
        <v>0</v>
      </c>
      <c r="AJ49" s="73"/>
      <c r="AK49" s="74"/>
      <c r="AL49" s="485"/>
      <c r="AM49" s="486"/>
      <c r="AN49" s="259"/>
      <c r="AO49" s="540">
        <f t="shared" ref="AO49" si="117">BN49</f>
        <v>1</v>
      </c>
      <c r="AP49" s="541"/>
      <c r="AQ49" s="542"/>
      <c r="AR49" s="540">
        <f t="shared" ref="AR49" si="118">BD49</f>
        <v>-7</v>
      </c>
      <c r="AS49" s="541"/>
      <c r="AT49" s="542"/>
      <c r="AU49" s="540">
        <f t="shared" ref="AU49" si="119">BK49</f>
        <v>-5</v>
      </c>
      <c r="AV49" s="541"/>
      <c r="AW49" s="259"/>
      <c r="AX49" s="259"/>
      <c r="AY49"/>
      <c r="AZ49" s="519">
        <f>AL49+AH49+AD49+Z49+V49+R49+J49+F49</f>
        <v>3</v>
      </c>
      <c r="BA49" s="519"/>
      <c r="BB49" s="519">
        <f>AM49+AI49+AE49+AA49+W49+S49+K49+G49</f>
        <v>10</v>
      </c>
      <c r="BC49" s="519"/>
      <c r="BD49" s="518">
        <f t="shared" ref="BD49" si="120">AZ49-BB49</f>
        <v>-7</v>
      </c>
      <c r="BE49" s="518"/>
      <c r="BF49"/>
      <c r="BG49" s="422">
        <f>SUM(H49:H51,D49:D51,P49:P51,T49:T51,X49:X51,AB49:AB51,AF49:AF51,AJ49:AJ51)</f>
        <v>224</v>
      </c>
      <c r="BH49" s="422"/>
      <c r="BI49" s="422">
        <f>SUM(I49:I51,E49:E51,Q49:Q51,U49:U51,Y49:Y51,AC49:AC51,AG49:AG51,AK49:AK51)</f>
        <v>229</v>
      </c>
      <c r="BJ49" s="422"/>
      <c r="BK49" s="455">
        <f>BG49-BI49</f>
        <v>-5</v>
      </c>
      <c r="BL49" s="455"/>
      <c r="BM49" s="165"/>
      <c r="BN49" s="424">
        <f>BQ49+BR49+BS49+BT49+BU49+BV49+BW49+BX49+BY49</f>
        <v>1</v>
      </c>
      <c r="BO49" s="424"/>
      <c r="BP49" s="424"/>
      <c r="BQ49" s="456" t="str">
        <f t="shared" ref="BQ49" si="121">IF(F49-G49=2, "1",IF(F49-G49=1, "1",IF(F49-G49=-1,"0","0")))</f>
        <v>0</v>
      </c>
      <c r="BR49" s="295" t="str">
        <f t="shared" ref="BR49" si="122">IF(J49-K49=2, "1",IF(J49-K49=1, "1",IF(J49-K49=-1,"0","0")))</f>
        <v>0</v>
      </c>
      <c r="BS49" s="426" t="str">
        <f t="shared" ref="BS49" si="123">IF(N49-O49=2, "1",IF(N49-O49=1, "1",IF(N49-O49=-1,"0","0")))</f>
        <v>0</v>
      </c>
      <c r="BT49" s="295" t="str">
        <f t="shared" ref="BT49" si="124">IF(R49-S49=2, "1",IF(R49-S49=1, "1",IF(R49-S49=-1,"0","0")))</f>
        <v>0</v>
      </c>
      <c r="BU49" s="295" t="str">
        <f t="shared" ref="BU49" si="125">IF(V49-W49=2, "1",IF(V49-W49=1, "1",IF(V49-W49=-1,"0","0")))</f>
        <v>0</v>
      </c>
      <c r="BV49" s="295" t="str">
        <f t="shared" ref="BV49" si="126">IF(Z49-AA49=2, "1",IF(Z49-AA49=1, "1",IF(Z49-AA49=-1,"0","0")))</f>
        <v>0</v>
      </c>
      <c r="BW49" s="295" t="str">
        <f t="shared" ref="BW49" si="127">IF(AD49-AE49=2, "1",IF(AD49-AE49=1, "1",IF(AD49-AE49=-1,"0","0")))</f>
        <v>1</v>
      </c>
      <c r="BX49" s="295" t="str">
        <f t="shared" ref="BX49" si="128">IF(AH49-AI49=2, "1",IF(AH49-AI49=1, "1",IF(AH49-AI49=-1,"0","0")))</f>
        <v>0</v>
      </c>
      <c r="BY49" s="295" t="str">
        <f t="shared" ref="BY49" si="129">IF(AL49-AM49=2, "1",IF(AL49-AM49=1, "1",IF(AL49-AM49=-1,"0","0")))</f>
        <v>0</v>
      </c>
    </row>
    <row r="50" spans="1:77" s="199" customFormat="1" ht="12" customHeight="1" thickTop="1" thickBot="1" x14ac:dyDescent="0.3">
      <c r="A50" s="168" t="s">
        <v>90</v>
      </c>
      <c r="B50" s="306"/>
      <c r="C50" s="476"/>
      <c r="D50" s="27">
        <f>M44</f>
        <v>15</v>
      </c>
      <c r="E50" s="28">
        <f>L44</f>
        <v>21</v>
      </c>
      <c r="F50" s="483"/>
      <c r="G50" s="484"/>
      <c r="H50" s="75">
        <f>M47</f>
        <v>18</v>
      </c>
      <c r="I50" s="76">
        <f>L47</f>
        <v>21</v>
      </c>
      <c r="J50" s="485"/>
      <c r="K50" s="486"/>
      <c r="L50" s="459"/>
      <c r="M50" s="459"/>
      <c r="N50" s="459"/>
      <c r="O50" s="459"/>
      <c r="P50" s="149">
        <v>17</v>
      </c>
      <c r="Q50" s="150">
        <v>21</v>
      </c>
      <c r="R50" s="487"/>
      <c r="S50" s="488"/>
      <c r="T50" s="149">
        <v>13</v>
      </c>
      <c r="U50" s="150">
        <v>21</v>
      </c>
      <c r="V50" s="487"/>
      <c r="W50" s="488"/>
      <c r="X50" s="149">
        <v>21</v>
      </c>
      <c r="Y50" s="150">
        <v>19</v>
      </c>
      <c r="Z50" s="487"/>
      <c r="AA50" s="488"/>
      <c r="AB50" s="75">
        <v>21</v>
      </c>
      <c r="AC50" s="76">
        <v>0</v>
      </c>
      <c r="AD50" s="485"/>
      <c r="AE50" s="486"/>
      <c r="AF50" s="149">
        <v>0</v>
      </c>
      <c r="AG50" s="150">
        <v>0</v>
      </c>
      <c r="AH50" s="487"/>
      <c r="AI50" s="488"/>
      <c r="AJ50" s="75"/>
      <c r="AK50" s="76"/>
      <c r="AL50" s="485"/>
      <c r="AM50" s="486"/>
      <c r="AN50" s="259"/>
      <c r="AO50" s="540"/>
      <c r="AP50" s="541"/>
      <c r="AQ50" s="542"/>
      <c r="AR50" s="540"/>
      <c r="AS50" s="541"/>
      <c r="AT50" s="542"/>
      <c r="AU50" s="540"/>
      <c r="AV50" s="541"/>
      <c r="AW50" s="259"/>
      <c r="AX50" s="259"/>
      <c r="AY50"/>
      <c r="AZ50" s="519"/>
      <c r="BA50" s="519"/>
      <c r="BB50" s="519"/>
      <c r="BC50" s="519"/>
      <c r="BD50" s="518"/>
      <c r="BE50" s="518"/>
      <c r="BF50"/>
      <c r="BG50" s="422"/>
      <c r="BH50" s="422"/>
      <c r="BI50" s="422"/>
      <c r="BJ50" s="422"/>
      <c r="BK50" s="455"/>
      <c r="BL50" s="455"/>
      <c r="BM50" s="165"/>
      <c r="BN50" s="424"/>
      <c r="BO50" s="424"/>
      <c r="BP50" s="424"/>
      <c r="BQ50" s="456"/>
      <c r="BR50" s="295"/>
      <c r="BS50" s="426"/>
      <c r="BT50" s="295"/>
      <c r="BU50" s="295"/>
      <c r="BV50" s="295"/>
      <c r="BW50" s="295"/>
      <c r="BX50" s="295"/>
      <c r="BY50" s="295"/>
    </row>
    <row r="51" spans="1:77" s="199" customFormat="1" ht="12" customHeight="1" thickTop="1" thickBot="1" x14ac:dyDescent="0.3">
      <c r="A51" s="169" t="s">
        <v>91</v>
      </c>
      <c r="B51" s="306"/>
      <c r="C51" s="476"/>
      <c r="D51" s="29">
        <f>M45</f>
        <v>0</v>
      </c>
      <c r="E51" s="30">
        <f>L45</f>
        <v>0</v>
      </c>
      <c r="F51" s="483"/>
      <c r="G51" s="484"/>
      <c r="H51" s="77">
        <f>M48</f>
        <v>0</v>
      </c>
      <c r="I51" s="78">
        <f>L48</f>
        <v>0</v>
      </c>
      <c r="J51" s="485"/>
      <c r="K51" s="486"/>
      <c r="L51" s="459"/>
      <c r="M51" s="459"/>
      <c r="N51" s="459"/>
      <c r="O51" s="459"/>
      <c r="P51" s="151"/>
      <c r="Q51" s="152"/>
      <c r="R51" s="487"/>
      <c r="S51" s="488"/>
      <c r="T51" s="151"/>
      <c r="U51" s="152"/>
      <c r="V51" s="487"/>
      <c r="W51" s="488"/>
      <c r="X51" s="151">
        <v>15</v>
      </c>
      <c r="Y51" s="152">
        <v>21</v>
      </c>
      <c r="Z51" s="487"/>
      <c r="AA51" s="488"/>
      <c r="AB51" s="133"/>
      <c r="AC51" s="134"/>
      <c r="AD51" s="485"/>
      <c r="AE51" s="486"/>
      <c r="AF51" s="151"/>
      <c r="AG51" s="152"/>
      <c r="AH51" s="487"/>
      <c r="AI51" s="488"/>
      <c r="AJ51" s="133"/>
      <c r="AK51" s="134"/>
      <c r="AL51" s="485"/>
      <c r="AM51" s="486"/>
      <c r="AN51" s="259"/>
      <c r="AO51" s="540"/>
      <c r="AP51" s="541"/>
      <c r="AQ51" s="542"/>
      <c r="AR51" s="540"/>
      <c r="AS51" s="541"/>
      <c r="AT51" s="542"/>
      <c r="AU51" s="540"/>
      <c r="AV51" s="541"/>
      <c r="AW51" s="259"/>
      <c r="AX51" s="259"/>
      <c r="AY51"/>
      <c r="AZ51" s="519"/>
      <c r="BA51" s="519"/>
      <c r="BB51" s="519"/>
      <c r="BC51" s="519"/>
      <c r="BD51" s="518"/>
      <c r="BE51" s="518"/>
      <c r="BF51"/>
      <c r="BG51" s="422"/>
      <c r="BH51" s="422"/>
      <c r="BI51" s="422"/>
      <c r="BJ51" s="422"/>
      <c r="BK51" s="455"/>
      <c r="BL51" s="455"/>
      <c r="BM51" s="165"/>
      <c r="BN51" s="424"/>
      <c r="BO51" s="424"/>
      <c r="BP51" s="424"/>
      <c r="BQ51" s="456"/>
      <c r="BR51" s="295"/>
      <c r="BS51" s="426"/>
      <c r="BT51" s="295"/>
      <c r="BU51" s="295"/>
      <c r="BV51" s="295"/>
      <c r="BW51" s="295"/>
      <c r="BX51" s="295"/>
      <c r="BY51" s="295"/>
    </row>
    <row r="52" spans="1:77" s="199" customFormat="1" ht="12" customHeight="1" thickTop="1" thickBot="1" x14ac:dyDescent="0.3">
      <c r="A52" s="167" t="s">
        <v>89</v>
      </c>
      <c r="B52" s="306" t="s">
        <v>13</v>
      </c>
      <c r="C52" s="476" t="s">
        <v>105</v>
      </c>
      <c r="D52" s="31">
        <f>Q43</f>
        <v>21</v>
      </c>
      <c r="E52" s="32">
        <f>P43</f>
        <v>14</v>
      </c>
      <c r="F52" s="477">
        <f>S43</f>
        <v>2</v>
      </c>
      <c r="G52" s="478">
        <f>R43</f>
        <v>1</v>
      </c>
      <c r="H52" s="79">
        <f>Q46</f>
        <v>21</v>
      </c>
      <c r="I52" s="80">
        <f>P46</f>
        <v>17</v>
      </c>
      <c r="J52" s="479">
        <f>S46</f>
        <v>2</v>
      </c>
      <c r="K52" s="480">
        <f>R46</f>
        <v>1</v>
      </c>
      <c r="L52" s="115">
        <f>Q49</f>
        <v>21</v>
      </c>
      <c r="M52" s="80">
        <f>P49</f>
        <v>13</v>
      </c>
      <c r="N52" s="479">
        <f>S49</f>
        <v>2</v>
      </c>
      <c r="O52" s="480">
        <f>R49</f>
        <v>0</v>
      </c>
      <c r="P52" s="459" t="s">
        <v>102</v>
      </c>
      <c r="Q52" s="459"/>
      <c r="R52" s="459"/>
      <c r="S52" s="459"/>
      <c r="T52" s="153">
        <v>13</v>
      </c>
      <c r="U52" s="154">
        <v>21</v>
      </c>
      <c r="V52" s="481">
        <v>2</v>
      </c>
      <c r="W52" s="482">
        <v>1</v>
      </c>
      <c r="X52" s="153">
        <v>8</v>
      </c>
      <c r="Y52" s="154">
        <v>21</v>
      </c>
      <c r="Z52" s="481">
        <v>2</v>
      </c>
      <c r="AA52" s="482">
        <v>1</v>
      </c>
      <c r="AB52" s="79">
        <v>21</v>
      </c>
      <c r="AC52" s="80">
        <v>0</v>
      </c>
      <c r="AD52" s="479">
        <v>2</v>
      </c>
      <c r="AE52" s="480">
        <v>0</v>
      </c>
      <c r="AF52" s="153">
        <v>21</v>
      </c>
      <c r="AG52" s="154">
        <v>11</v>
      </c>
      <c r="AH52" s="481">
        <v>2</v>
      </c>
      <c r="AI52" s="482">
        <v>0</v>
      </c>
      <c r="AJ52" s="79"/>
      <c r="AK52" s="80"/>
      <c r="AL52" s="479"/>
      <c r="AM52" s="480"/>
      <c r="AN52" s="259"/>
      <c r="AO52" s="540">
        <f t="shared" ref="AO52" si="130">BN52</f>
        <v>7</v>
      </c>
      <c r="AP52" s="541"/>
      <c r="AQ52" s="542"/>
      <c r="AR52" s="540">
        <f t="shared" ref="AR52" si="131">BD52</f>
        <v>10</v>
      </c>
      <c r="AS52" s="541"/>
      <c r="AT52" s="542"/>
      <c r="AU52" s="540">
        <f t="shared" ref="AU52" si="132">BK52</f>
        <v>88</v>
      </c>
      <c r="AV52" s="541"/>
      <c r="AW52" s="259"/>
      <c r="AX52" s="259"/>
      <c r="AY52"/>
      <c r="AZ52" s="519">
        <f>AL52+AH52+AD52+Z52+V52+N52+J52+F52</f>
        <v>14</v>
      </c>
      <c r="BA52" s="519"/>
      <c r="BB52" s="519">
        <f>AM52+AI52+AE52+AA52+W52+O52+K52+G52</f>
        <v>4</v>
      </c>
      <c r="BC52" s="519"/>
      <c r="BD52" s="518">
        <f t="shared" ref="BD52" si="133">AZ52-BB52</f>
        <v>10</v>
      </c>
      <c r="BE52" s="518"/>
      <c r="BF52"/>
      <c r="BG52" s="422">
        <f>SUM(H52:H54,L52:L54,D52:D54,T52:T54,X52:X54,AB52:AB54,AF52:AF54,AJ52:AJ54)</f>
        <v>351</v>
      </c>
      <c r="BH52" s="422"/>
      <c r="BI52" s="422">
        <f>SUM(I52:I54,M52:M54,E52:E54,U52:U54,Y52:Y54,AC52:AC54,AG52:AG54,AK52:AK54)</f>
        <v>263</v>
      </c>
      <c r="BJ52" s="422"/>
      <c r="BK52" s="455">
        <f>BG52-BI52</f>
        <v>88</v>
      </c>
      <c r="BL52" s="455"/>
      <c r="BM52" s="165"/>
      <c r="BN52" s="424">
        <f>BQ52+BR52+BS52+BT52+BU52+BV52+BW52+BX52+BY52</f>
        <v>7</v>
      </c>
      <c r="BO52" s="424"/>
      <c r="BP52" s="424"/>
      <c r="BQ52" s="456" t="str">
        <f t="shared" ref="BQ52" si="134">IF(F52-G52=2, "1",IF(F52-G52=1, "1",IF(F52-G52=-1,"0","0")))</f>
        <v>1</v>
      </c>
      <c r="BR52" s="295" t="str">
        <f t="shared" ref="BR52" si="135">IF(J52-K52=2, "1",IF(J52-K52=1, "1",IF(J52-K52=-1,"0","0")))</f>
        <v>1</v>
      </c>
      <c r="BS52" s="295" t="str">
        <f t="shared" ref="BS52" si="136">IF(N52-O52=2, "1",IF(N52-O52=1, "1",IF(N52-O52=-1,"0","0")))</f>
        <v>1</v>
      </c>
      <c r="BT52" s="426" t="str">
        <f t="shared" ref="BT52" si="137">IF(R52-S52=2, "1",IF(R52-S52=1, "1",IF(R52-S52=-1,"0","0")))</f>
        <v>0</v>
      </c>
      <c r="BU52" s="295" t="str">
        <f t="shared" ref="BU52" si="138">IF(V52-W52=2, "1",IF(V52-W52=1, "1",IF(V52-W52=-1,"0","0")))</f>
        <v>1</v>
      </c>
      <c r="BV52" s="295" t="str">
        <f t="shared" ref="BV52" si="139">IF(Z52-AA52=2, "1",IF(Z52-AA52=1, "1",IF(Z52-AA52=-1,"0","0")))</f>
        <v>1</v>
      </c>
      <c r="BW52" s="295" t="str">
        <f t="shared" ref="BW52" si="140">IF(AD52-AE52=2, "1",IF(AD52-AE52=1, "1",IF(AD52-AE52=-1,"0","0")))</f>
        <v>1</v>
      </c>
      <c r="BX52" s="295" t="str">
        <f t="shared" ref="BX52" si="141">IF(AH52-AI52=2, "1",IF(AH52-AI52=1, "1",IF(AH52-AI52=-1,"0","0")))</f>
        <v>1</v>
      </c>
      <c r="BY52" s="295" t="str">
        <f t="shared" ref="BY52" si="142">IF(AL52-AM52=2, "1",IF(AL52-AM52=1, "1",IF(AL52-AM52=-1,"0","0")))</f>
        <v>0</v>
      </c>
    </row>
    <row r="53" spans="1:77" s="199" customFormat="1" ht="12" customHeight="1" thickTop="1" thickBot="1" x14ac:dyDescent="0.3">
      <c r="A53" s="168" t="s">
        <v>90</v>
      </c>
      <c r="B53" s="306"/>
      <c r="C53" s="476"/>
      <c r="D53" s="33">
        <f>Q44</f>
        <v>17</v>
      </c>
      <c r="E53" s="34">
        <f>P44</f>
        <v>21</v>
      </c>
      <c r="F53" s="477"/>
      <c r="G53" s="478"/>
      <c r="H53" s="81">
        <f>Q47</f>
        <v>18</v>
      </c>
      <c r="I53" s="82">
        <f>P47</f>
        <v>21</v>
      </c>
      <c r="J53" s="479"/>
      <c r="K53" s="480"/>
      <c r="L53" s="116">
        <f>Q50</f>
        <v>21</v>
      </c>
      <c r="M53" s="82">
        <f>P50</f>
        <v>17</v>
      </c>
      <c r="N53" s="479"/>
      <c r="O53" s="480"/>
      <c r="P53" s="459"/>
      <c r="Q53" s="459"/>
      <c r="R53" s="459"/>
      <c r="S53" s="459"/>
      <c r="T53" s="155">
        <v>21</v>
      </c>
      <c r="U53" s="156">
        <v>18</v>
      </c>
      <c r="V53" s="481"/>
      <c r="W53" s="482"/>
      <c r="X53" s="155">
        <v>21</v>
      </c>
      <c r="Y53" s="156">
        <v>14</v>
      </c>
      <c r="Z53" s="481"/>
      <c r="AA53" s="482"/>
      <c r="AB53" s="81">
        <v>21</v>
      </c>
      <c r="AC53" s="82">
        <v>0</v>
      </c>
      <c r="AD53" s="479"/>
      <c r="AE53" s="480"/>
      <c r="AF53" s="155">
        <v>21</v>
      </c>
      <c r="AG53" s="156">
        <v>9</v>
      </c>
      <c r="AH53" s="481"/>
      <c r="AI53" s="482"/>
      <c r="AJ53" s="81"/>
      <c r="AK53" s="82"/>
      <c r="AL53" s="479"/>
      <c r="AM53" s="480"/>
      <c r="AN53" s="259"/>
      <c r="AO53" s="540"/>
      <c r="AP53" s="541"/>
      <c r="AQ53" s="542"/>
      <c r="AR53" s="540"/>
      <c r="AS53" s="541"/>
      <c r="AT53" s="542"/>
      <c r="AU53" s="540"/>
      <c r="AV53" s="541"/>
      <c r="AW53" s="259"/>
      <c r="AX53" s="259"/>
      <c r="AY53"/>
      <c r="AZ53" s="519"/>
      <c r="BA53" s="519"/>
      <c r="BB53" s="519"/>
      <c r="BC53" s="519"/>
      <c r="BD53" s="518"/>
      <c r="BE53" s="518"/>
      <c r="BF53"/>
      <c r="BG53" s="422"/>
      <c r="BH53" s="422"/>
      <c r="BI53" s="422"/>
      <c r="BJ53" s="422"/>
      <c r="BK53" s="455"/>
      <c r="BL53" s="455"/>
      <c r="BM53" s="165"/>
      <c r="BN53" s="424"/>
      <c r="BO53" s="424"/>
      <c r="BP53" s="424"/>
      <c r="BQ53" s="456"/>
      <c r="BR53" s="295"/>
      <c r="BS53" s="295"/>
      <c r="BT53" s="426"/>
      <c r="BU53" s="295"/>
      <c r="BV53" s="295"/>
      <c r="BW53" s="295"/>
      <c r="BX53" s="295"/>
      <c r="BY53" s="295"/>
    </row>
    <row r="54" spans="1:77" s="199" customFormat="1" ht="12" customHeight="1" thickTop="1" thickBot="1" x14ac:dyDescent="0.3">
      <c r="A54" s="169" t="s">
        <v>91</v>
      </c>
      <c r="B54" s="306"/>
      <c r="C54" s="476"/>
      <c r="D54" s="35">
        <f>Q45</f>
        <v>21</v>
      </c>
      <c r="E54" s="36">
        <f>P45</f>
        <v>16</v>
      </c>
      <c r="F54" s="477"/>
      <c r="G54" s="478"/>
      <c r="H54" s="83">
        <f>Q48</f>
        <v>22</v>
      </c>
      <c r="I54" s="84">
        <f>P48</f>
        <v>20</v>
      </c>
      <c r="J54" s="479"/>
      <c r="K54" s="480"/>
      <c r="L54" s="117">
        <f>Q51</f>
        <v>0</v>
      </c>
      <c r="M54" s="84">
        <f>P51</f>
        <v>0</v>
      </c>
      <c r="N54" s="479"/>
      <c r="O54" s="480"/>
      <c r="P54" s="459"/>
      <c r="Q54" s="459"/>
      <c r="R54" s="459"/>
      <c r="S54" s="459"/>
      <c r="T54" s="157">
        <v>21</v>
      </c>
      <c r="U54" s="158">
        <v>16</v>
      </c>
      <c r="V54" s="481"/>
      <c r="W54" s="482"/>
      <c r="X54" s="157">
        <v>21</v>
      </c>
      <c r="Y54" s="158">
        <v>14</v>
      </c>
      <c r="Z54" s="481"/>
      <c r="AA54" s="482"/>
      <c r="AB54" s="83"/>
      <c r="AC54" s="84"/>
      <c r="AD54" s="479"/>
      <c r="AE54" s="480"/>
      <c r="AF54" s="157"/>
      <c r="AG54" s="158"/>
      <c r="AH54" s="481"/>
      <c r="AI54" s="482"/>
      <c r="AJ54" s="83"/>
      <c r="AK54" s="84"/>
      <c r="AL54" s="479"/>
      <c r="AM54" s="480"/>
      <c r="AN54" s="259"/>
      <c r="AO54" s="540"/>
      <c r="AP54" s="541"/>
      <c r="AQ54" s="542"/>
      <c r="AR54" s="540"/>
      <c r="AS54" s="541"/>
      <c r="AT54" s="542"/>
      <c r="AU54" s="540"/>
      <c r="AV54" s="541"/>
      <c r="AW54" s="259"/>
      <c r="AX54" s="259"/>
      <c r="AY54"/>
      <c r="AZ54" s="519"/>
      <c r="BA54" s="519"/>
      <c r="BB54" s="519"/>
      <c r="BC54" s="519"/>
      <c r="BD54" s="518"/>
      <c r="BE54" s="518"/>
      <c r="BF54"/>
      <c r="BG54" s="422"/>
      <c r="BH54" s="422"/>
      <c r="BI54" s="422"/>
      <c r="BJ54" s="422"/>
      <c r="BK54" s="455"/>
      <c r="BL54" s="455"/>
      <c r="BM54" s="165"/>
      <c r="BN54" s="424"/>
      <c r="BO54" s="424"/>
      <c r="BP54" s="424"/>
      <c r="BQ54" s="456"/>
      <c r="BR54" s="295"/>
      <c r="BS54" s="295"/>
      <c r="BT54" s="426"/>
      <c r="BU54" s="295"/>
      <c r="BV54" s="295"/>
      <c r="BW54" s="295"/>
      <c r="BX54" s="295"/>
      <c r="BY54" s="295"/>
    </row>
    <row r="55" spans="1:77" s="199" customFormat="1" ht="12" customHeight="1" thickTop="1" thickBot="1" x14ac:dyDescent="0.3">
      <c r="A55" s="167" t="s">
        <v>89</v>
      </c>
      <c r="B55" s="306" t="s">
        <v>15</v>
      </c>
      <c r="C55" s="460" t="s">
        <v>121</v>
      </c>
      <c r="D55" s="37">
        <f>U43</f>
        <v>18</v>
      </c>
      <c r="E55" s="38">
        <f>T43</f>
        <v>21</v>
      </c>
      <c r="F55" s="472">
        <f>W43</f>
        <v>2</v>
      </c>
      <c r="G55" s="473">
        <f>V43</f>
        <v>1</v>
      </c>
      <c r="H55" s="85">
        <f>U46</f>
        <v>17</v>
      </c>
      <c r="I55" s="86">
        <f>T46</f>
        <v>21</v>
      </c>
      <c r="J55" s="472">
        <f>W46</f>
        <v>0</v>
      </c>
      <c r="K55" s="473">
        <f>V46</f>
        <v>2</v>
      </c>
      <c r="L55" s="118">
        <f>U49</f>
        <v>21</v>
      </c>
      <c r="M55" s="38">
        <f>T49</f>
        <v>15</v>
      </c>
      <c r="N55" s="472">
        <f>W49</f>
        <v>2</v>
      </c>
      <c r="O55" s="473">
        <f>V49</f>
        <v>0</v>
      </c>
      <c r="P55" s="118">
        <f>U52</f>
        <v>21</v>
      </c>
      <c r="Q55" s="38">
        <f>T52</f>
        <v>13</v>
      </c>
      <c r="R55" s="472">
        <f>W52</f>
        <v>1</v>
      </c>
      <c r="S55" s="473">
        <f>V52</f>
        <v>2</v>
      </c>
      <c r="T55" s="459" t="s">
        <v>102</v>
      </c>
      <c r="U55" s="459"/>
      <c r="V55" s="459"/>
      <c r="W55" s="459"/>
      <c r="X55" s="179">
        <v>19</v>
      </c>
      <c r="Y55" s="180">
        <v>21</v>
      </c>
      <c r="Z55" s="474">
        <v>0</v>
      </c>
      <c r="AA55" s="475">
        <v>2</v>
      </c>
      <c r="AB55" s="118">
        <v>21</v>
      </c>
      <c r="AC55" s="38">
        <v>0</v>
      </c>
      <c r="AD55" s="472">
        <v>2</v>
      </c>
      <c r="AE55" s="473">
        <v>0</v>
      </c>
      <c r="AF55" s="179">
        <v>0</v>
      </c>
      <c r="AG55" s="180">
        <v>0</v>
      </c>
      <c r="AH55" s="474">
        <v>0</v>
      </c>
      <c r="AI55" s="475">
        <v>0</v>
      </c>
      <c r="AJ55" s="118"/>
      <c r="AK55" s="38"/>
      <c r="AL55" s="472"/>
      <c r="AM55" s="473"/>
      <c r="AN55" s="259"/>
      <c r="AO55" s="540">
        <f t="shared" ref="AO55" si="143">BN55</f>
        <v>3</v>
      </c>
      <c r="AP55" s="541"/>
      <c r="AQ55" s="542"/>
      <c r="AR55" s="540">
        <f t="shared" ref="AR55" si="144">BD55</f>
        <v>0</v>
      </c>
      <c r="AS55" s="541"/>
      <c r="AT55" s="542"/>
      <c r="AU55" s="540">
        <f t="shared" ref="AU55" si="145">BK55</f>
        <v>45</v>
      </c>
      <c r="AV55" s="541"/>
      <c r="AW55" s="259"/>
      <c r="AX55" s="259"/>
      <c r="AY55"/>
      <c r="AZ55" s="519">
        <f>AL55+AH55+AD55+Z55+R55+N55+J55+F55</f>
        <v>7</v>
      </c>
      <c r="BA55" s="519"/>
      <c r="BB55" s="519">
        <f>AM55+AI55+AE55+AA55+S55+O55+K55+G55</f>
        <v>7</v>
      </c>
      <c r="BC55" s="519"/>
      <c r="BD55" s="518">
        <f t="shared" ref="BD55" si="146">AZ55-BB55</f>
        <v>0</v>
      </c>
      <c r="BE55" s="518"/>
      <c r="BF55"/>
      <c r="BG55" s="422">
        <f>SUM(H55:H57,L55:L57,P55:P57,D55:D57,X55:X57,AB55:AB57,AF55:AF57,AJ55:AJ57)</f>
        <v>269</v>
      </c>
      <c r="BH55" s="422"/>
      <c r="BI55" s="422">
        <f>SUM(I55:I57,M55:M57,Q55:Q57,E55:E57,Y55:Y57,AC55:AC57,AG55:AG57,AK55:AK57)</f>
        <v>224</v>
      </c>
      <c r="BJ55" s="422"/>
      <c r="BK55" s="455">
        <f>BG55-BI55</f>
        <v>45</v>
      </c>
      <c r="BL55" s="455"/>
      <c r="BM55" s="165"/>
      <c r="BN55" s="424">
        <f>BQ55+BR55+BS55+BT55+BU55+BV55+BW55+BX55+BY55</f>
        <v>3</v>
      </c>
      <c r="BO55" s="424"/>
      <c r="BP55" s="424"/>
      <c r="BQ55" s="456" t="str">
        <f t="shared" ref="BQ55" si="147">IF(F55-G55=2, "1",IF(F55-G55=1, "1",IF(F55-G55=-1,"0","0")))</f>
        <v>1</v>
      </c>
      <c r="BR55" s="295" t="str">
        <f t="shared" ref="BR55" si="148">IF(J55-K55=2, "1",IF(J55-K55=1, "1",IF(J55-K55=-1,"0","0")))</f>
        <v>0</v>
      </c>
      <c r="BS55" s="295" t="str">
        <f t="shared" ref="BS55" si="149">IF(N55-O55=2, "1",IF(N55-O55=1, "1",IF(N55-O55=-1,"0","0")))</f>
        <v>1</v>
      </c>
      <c r="BT55" s="295" t="str">
        <f t="shared" ref="BT55" si="150">IF(R55-S55=2, "1",IF(R55-S55=1, "1",IF(R55-S55=-1,"0","0")))</f>
        <v>0</v>
      </c>
      <c r="BU55" s="426" t="str">
        <f t="shared" ref="BU55" si="151">IF(V55-W55=2, "1",IF(V55-W55=1, "1",IF(V55-W55=-1,"0","0")))</f>
        <v>0</v>
      </c>
      <c r="BV55" s="295" t="str">
        <f t="shared" ref="BV55" si="152">IF(Z55-AA55=2, "1",IF(Z55-AA55=1, "1",IF(Z55-AA55=-1,"0","0")))</f>
        <v>0</v>
      </c>
      <c r="BW55" s="295" t="str">
        <f t="shared" ref="BW55" si="153">IF(AD55-AE55=2, "1",IF(AD55-AE55=1, "1",IF(AD55-AE55=-1,"0","0")))</f>
        <v>1</v>
      </c>
      <c r="BX55" s="295" t="str">
        <f t="shared" ref="BX55" si="154">IF(AH55-AI55=2, "1",IF(AH55-AI55=1, "1",IF(AH55-AI55=-1,"0","0")))</f>
        <v>0</v>
      </c>
      <c r="BY55" s="295" t="str">
        <f t="shared" ref="BY55" si="155">IF(AL55-AM55=2, "1",IF(AL55-AM55=1, "1",IF(AL55-AM55=-1,"0","0")))</f>
        <v>0</v>
      </c>
    </row>
    <row r="56" spans="1:77" s="199" customFormat="1" ht="12" customHeight="1" thickTop="1" thickBot="1" x14ac:dyDescent="0.3">
      <c r="A56" s="168" t="s">
        <v>90</v>
      </c>
      <c r="B56" s="306"/>
      <c r="C56" s="385"/>
      <c r="D56" s="39">
        <f>U44</f>
        <v>21</v>
      </c>
      <c r="E56" s="40">
        <f>T44</f>
        <v>18</v>
      </c>
      <c r="F56" s="472"/>
      <c r="G56" s="473"/>
      <c r="H56" s="87">
        <f>U47</f>
        <v>17</v>
      </c>
      <c r="I56" s="40">
        <f>T47</f>
        <v>21</v>
      </c>
      <c r="J56" s="472"/>
      <c r="K56" s="473"/>
      <c r="L56" s="87">
        <f>U50</f>
        <v>21</v>
      </c>
      <c r="M56" s="40">
        <f>T50</f>
        <v>13</v>
      </c>
      <c r="N56" s="472"/>
      <c r="O56" s="473"/>
      <c r="P56" s="87">
        <f>U53</f>
        <v>18</v>
      </c>
      <c r="Q56" s="40">
        <f>T53</f>
        <v>21</v>
      </c>
      <c r="R56" s="472"/>
      <c r="S56" s="473"/>
      <c r="T56" s="459"/>
      <c r="U56" s="459"/>
      <c r="V56" s="459"/>
      <c r="W56" s="459"/>
      <c r="X56" s="181">
        <v>17</v>
      </c>
      <c r="Y56" s="182">
        <v>21</v>
      </c>
      <c r="Z56" s="474"/>
      <c r="AA56" s="475"/>
      <c r="AB56" s="87">
        <v>21</v>
      </c>
      <c r="AC56" s="40">
        <v>0</v>
      </c>
      <c r="AD56" s="472"/>
      <c r="AE56" s="473"/>
      <c r="AF56" s="181">
        <v>0</v>
      </c>
      <c r="AG56" s="182">
        <v>0</v>
      </c>
      <c r="AH56" s="474"/>
      <c r="AI56" s="475"/>
      <c r="AJ56" s="87"/>
      <c r="AK56" s="40"/>
      <c r="AL56" s="472"/>
      <c r="AM56" s="473"/>
      <c r="AN56" s="259"/>
      <c r="AO56" s="540"/>
      <c r="AP56" s="541"/>
      <c r="AQ56" s="542"/>
      <c r="AR56" s="540"/>
      <c r="AS56" s="541"/>
      <c r="AT56" s="542"/>
      <c r="AU56" s="540"/>
      <c r="AV56" s="541"/>
      <c r="AW56" s="259"/>
      <c r="AX56" s="259"/>
      <c r="AY56"/>
      <c r="AZ56" s="519"/>
      <c r="BA56" s="519"/>
      <c r="BB56" s="519"/>
      <c r="BC56" s="519"/>
      <c r="BD56" s="518"/>
      <c r="BE56" s="518"/>
      <c r="BF56"/>
      <c r="BG56" s="422"/>
      <c r="BH56" s="422"/>
      <c r="BI56" s="422"/>
      <c r="BJ56" s="422"/>
      <c r="BK56" s="455"/>
      <c r="BL56" s="455"/>
      <c r="BM56" s="165"/>
      <c r="BN56" s="424"/>
      <c r="BO56" s="424"/>
      <c r="BP56" s="424"/>
      <c r="BQ56" s="456"/>
      <c r="BR56" s="295"/>
      <c r="BS56" s="295"/>
      <c r="BT56" s="295"/>
      <c r="BU56" s="426"/>
      <c r="BV56" s="295"/>
      <c r="BW56" s="295"/>
      <c r="BX56" s="295"/>
      <c r="BY56" s="295"/>
    </row>
    <row r="57" spans="1:77" s="199" customFormat="1" ht="12" customHeight="1" thickTop="1" thickBot="1" x14ac:dyDescent="0.3">
      <c r="A57" s="169" t="s">
        <v>91</v>
      </c>
      <c r="B57" s="306"/>
      <c r="C57" s="461"/>
      <c r="D57" s="41">
        <f>U45</f>
        <v>21</v>
      </c>
      <c r="E57" s="42">
        <f>T45</f>
        <v>18</v>
      </c>
      <c r="F57" s="472"/>
      <c r="G57" s="473"/>
      <c r="H57" s="88">
        <f>U48</f>
        <v>0</v>
      </c>
      <c r="I57" s="89">
        <f>T48</f>
        <v>0</v>
      </c>
      <c r="J57" s="472"/>
      <c r="K57" s="473"/>
      <c r="L57" s="119">
        <f>U51</f>
        <v>0</v>
      </c>
      <c r="M57" s="42">
        <f>T51</f>
        <v>0</v>
      </c>
      <c r="N57" s="472"/>
      <c r="O57" s="473"/>
      <c r="P57" s="88">
        <f>U54</f>
        <v>16</v>
      </c>
      <c r="Q57" s="89">
        <f>T54</f>
        <v>21</v>
      </c>
      <c r="R57" s="472"/>
      <c r="S57" s="473"/>
      <c r="T57" s="459"/>
      <c r="U57" s="459"/>
      <c r="V57" s="459"/>
      <c r="W57" s="459"/>
      <c r="X57" s="183"/>
      <c r="Y57" s="184"/>
      <c r="Z57" s="474"/>
      <c r="AA57" s="475"/>
      <c r="AB57" s="119"/>
      <c r="AC57" s="42"/>
      <c r="AD57" s="472"/>
      <c r="AE57" s="473"/>
      <c r="AF57" s="183"/>
      <c r="AG57" s="184"/>
      <c r="AH57" s="474"/>
      <c r="AI57" s="475"/>
      <c r="AJ57" s="119"/>
      <c r="AK57" s="42"/>
      <c r="AL57" s="472"/>
      <c r="AM57" s="473"/>
      <c r="AN57" s="259"/>
      <c r="AO57" s="540"/>
      <c r="AP57" s="541"/>
      <c r="AQ57" s="542"/>
      <c r="AR57" s="540"/>
      <c r="AS57" s="541"/>
      <c r="AT57" s="542"/>
      <c r="AU57" s="540"/>
      <c r="AV57" s="541"/>
      <c r="AW57" s="259"/>
      <c r="AX57" s="259"/>
      <c r="AY57"/>
      <c r="AZ57" s="519"/>
      <c r="BA57" s="519"/>
      <c r="BB57" s="519"/>
      <c r="BC57" s="519"/>
      <c r="BD57" s="518"/>
      <c r="BE57" s="518"/>
      <c r="BF57"/>
      <c r="BG57" s="422"/>
      <c r="BH57" s="422"/>
      <c r="BI57" s="422"/>
      <c r="BJ57" s="422"/>
      <c r="BK57" s="455"/>
      <c r="BL57" s="455"/>
      <c r="BM57" s="165"/>
      <c r="BN57" s="424"/>
      <c r="BO57" s="424"/>
      <c r="BP57" s="424"/>
      <c r="BQ57" s="456"/>
      <c r="BR57" s="295"/>
      <c r="BS57" s="295"/>
      <c r="BT57" s="295"/>
      <c r="BU57" s="426"/>
      <c r="BV57" s="295"/>
      <c r="BW57" s="295"/>
      <c r="BX57" s="295"/>
      <c r="BY57" s="295"/>
    </row>
    <row r="58" spans="1:77" s="199" customFormat="1" ht="12" customHeight="1" thickTop="1" thickBot="1" x14ac:dyDescent="0.3">
      <c r="A58" s="167" t="s">
        <v>89</v>
      </c>
      <c r="B58" s="306" t="s">
        <v>17</v>
      </c>
      <c r="C58" s="460" t="s">
        <v>122</v>
      </c>
      <c r="D58" s="43">
        <f>Y43</f>
        <v>17</v>
      </c>
      <c r="E58" s="44">
        <f>X43</f>
        <v>21</v>
      </c>
      <c r="F58" s="468">
        <f>AA43</f>
        <v>2</v>
      </c>
      <c r="G58" s="469">
        <f>Z43</f>
        <v>1</v>
      </c>
      <c r="H58" s="90">
        <f>Y46</f>
        <v>14</v>
      </c>
      <c r="I58" s="44">
        <f>X46</f>
        <v>21</v>
      </c>
      <c r="J58" s="468">
        <f>AA46</f>
        <v>0</v>
      </c>
      <c r="K58" s="469">
        <f>Z46</f>
        <v>2</v>
      </c>
      <c r="L58" s="43">
        <f>Y49</f>
        <v>21</v>
      </c>
      <c r="M58" s="44">
        <f>X49</f>
        <v>18</v>
      </c>
      <c r="N58" s="468">
        <f>AA49</f>
        <v>2</v>
      </c>
      <c r="O58" s="469">
        <f>Z49</f>
        <v>1</v>
      </c>
      <c r="P58" s="90">
        <f>Y52</f>
        <v>21</v>
      </c>
      <c r="Q58" s="44">
        <f>X52</f>
        <v>8</v>
      </c>
      <c r="R58" s="468">
        <f>AA52</f>
        <v>1</v>
      </c>
      <c r="S58" s="469">
        <f>Z52</f>
        <v>2</v>
      </c>
      <c r="T58" s="43">
        <f>Y55</f>
        <v>21</v>
      </c>
      <c r="U58" s="44">
        <f>X55</f>
        <v>19</v>
      </c>
      <c r="V58" s="468">
        <f>AA55</f>
        <v>2</v>
      </c>
      <c r="W58" s="469">
        <f>Z55</f>
        <v>0</v>
      </c>
      <c r="X58" s="459" t="s">
        <v>102</v>
      </c>
      <c r="Y58" s="459"/>
      <c r="Z58" s="459"/>
      <c r="AA58" s="459"/>
      <c r="AB58" s="173">
        <v>21</v>
      </c>
      <c r="AC58" s="174">
        <v>16</v>
      </c>
      <c r="AD58" s="470">
        <v>2</v>
      </c>
      <c r="AE58" s="471">
        <v>0</v>
      </c>
      <c r="AF58" s="173">
        <v>21</v>
      </c>
      <c r="AG58" s="174">
        <v>9</v>
      </c>
      <c r="AH58" s="470">
        <v>2</v>
      </c>
      <c r="AI58" s="471">
        <v>0</v>
      </c>
      <c r="AJ58" s="90"/>
      <c r="AK58" s="44"/>
      <c r="AL58" s="468"/>
      <c r="AM58" s="469"/>
      <c r="AN58" s="259"/>
      <c r="AO58" s="540">
        <f t="shared" ref="AO58" si="156">BN58</f>
        <v>5</v>
      </c>
      <c r="AP58" s="541"/>
      <c r="AQ58" s="542"/>
      <c r="AR58" s="540">
        <f t="shared" ref="AR58" si="157">BD58</f>
        <v>5</v>
      </c>
      <c r="AS58" s="541"/>
      <c r="AT58" s="542"/>
      <c r="AU58" s="540">
        <f t="shared" ref="AU58" si="158">BK58</f>
        <v>33</v>
      </c>
      <c r="AV58" s="541"/>
      <c r="AW58" s="259"/>
      <c r="AX58" s="259"/>
      <c r="AY58"/>
      <c r="AZ58" s="519">
        <f>AL58+AH58+AD58+V58+R58+N58+J58+F58</f>
        <v>11</v>
      </c>
      <c r="BA58" s="519"/>
      <c r="BB58" s="519">
        <f>AM58+AI58+AE58+W58+S58+O58+K58+G58</f>
        <v>6</v>
      </c>
      <c r="BC58" s="519"/>
      <c r="BD58" s="518">
        <f t="shared" ref="BD58" si="159">AZ58-BB58</f>
        <v>5</v>
      </c>
      <c r="BE58" s="518"/>
      <c r="BF58"/>
      <c r="BG58" s="422">
        <f>SUM(H58:H60,L58:L60,P58:P60,T58:T60,D58:D60,AB58:AB60,AF58:AF60,AJ58:AJ60)</f>
        <v>323</v>
      </c>
      <c r="BH58" s="422"/>
      <c r="BI58" s="422">
        <f>SUM(I58:I60,M58:M60,Q58:Q60,U58:U60,E58:E60,AC58:AC60,AG58:AG60,AK58:AK60)</f>
        <v>290</v>
      </c>
      <c r="BJ58" s="422"/>
      <c r="BK58" s="455">
        <f>BG58-BI58</f>
        <v>33</v>
      </c>
      <c r="BL58" s="455"/>
      <c r="BM58" s="165"/>
      <c r="BN58" s="424">
        <f>BQ58+BR58+BS58+BT58+BU58+BV58+BW58+BX58+BY58</f>
        <v>5</v>
      </c>
      <c r="BO58" s="424"/>
      <c r="BP58" s="424"/>
      <c r="BQ58" s="456" t="str">
        <f t="shared" ref="BQ58" si="160">IF(F58-G58=2, "1",IF(F58-G58=1, "1",IF(F58-G58=-1,"0","0")))</f>
        <v>1</v>
      </c>
      <c r="BR58" s="295" t="str">
        <f t="shared" ref="BR58" si="161">IF(J58-K58=2, "1",IF(J58-K58=1, "1",IF(J58-K58=-1,"0","0")))</f>
        <v>0</v>
      </c>
      <c r="BS58" s="295" t="str">
        <f t="shared" ref="BS58" si="162">IF(N58-O58=2, "1",IF(N58-O58=1, "1",IF(N58-O58=-1,"0","0")))</f>
        <v>1</v>
      </c>
      <c r="BT58" s="295" t="str">
        <f t="shared" ref="BT58" si="163">IF(R58-S58=2, "1",IF(R58-S58=1, "1",IF(R58-S58=-1,"0","0")))</f>
        <v>0</v>
      </c>
      <c r="BU58" s="295" t="str">
        <f t="shared" ref="BU58" si="164">IF(V58-W58=2, "1",IF(V58-W58=1, "1",IF(V58-W58=-1,"0","0")))</f>
        <v>1</v>
      </c>
      <c r="BV58" s="426" t="str">
        <f t="shared" ref="BV58" si="165">IF(Z58-AA58=2, "1",IF(Z58-AA58=1, "1",IF(Z58-AA58=-1,"0","0")))</f>
        <v>0</v>
      </c>
      <c r="BW58" s="295" t="str">
        <f t="shared" ref="BW58" si="166">IF(AD58-AE58=2, "1",IF(AD58-AE58=1, "1",IF(AD58-AE58=-1,"0","0")))</f>
        <v>1</v>
      </c>
      <c r="BX58" s="295" t="str">
        <f t="shared" ref="BX58" si="167">IF(AH58-AI58=2, "1",IF(AH58-AI58=1, "1",IF(AH58-AI58=-1,"0","0")))</f>
        <v>1</v>
      </c>
      <c r="BY58" s="295" t="str">
        <f t="shared" ref="BY58" si="168">IF(AL58-AM58=2, "1",IF(AL58-AM58=1, "1",IF(AL58-AM58=-1,"0","0")))</f>
        <v>0</v>
      </c>
    </row>
    <row r="59" spans="1:77" s="199" customFormat="1" ht="12" customHeight="1" thickTop="1" thickBot="1" x14ac:dyDescent="0.3">
      <c r="A59" s="168" t="s">
        <v>90</v>
      </c>
      <c r="B59" s="306"/>
      <c r="C59" s="385"/>
      <c r="D59" s="45">
        <f>Y44</f>
        <v>21</v>
      </c>
      <c r="E59" s="46">
        <f>X44</f>
        <v>15</v>
      </c>
      <c r="F59" s="468"/>
      <c r="G59" s="469"/>
      <c r="H59" s="91">
        <f>Y47</f>
        <v>14</v>
      </c>
      <c r="I59" s="46">
        <f>X47</f>
        <v>21</v>
      </c>
      <c r="J59" s="468"/>
      <c r="K59" s="469"/>
      <c r="L59" s="45">
        <f>Y50</f>
        <v>19</v>
      </c>
      <c r="M59" s="46">
        <f>X50</f>
        <v>21</v>
      </c>
      <c r="N59" s="468"/>
      <c r="O59" s="469"/>
      <c r="P59" s="91">
        <f>Y53</f>
        <v>14</v>
      </c>
      <c r="Q59" s="46">
        <f>X53</f>
        <v>21</v>
      </c>
      <c r="R59" s="468"/>
      <c r="S59" s="469"/>
      <c r="T59" s="45">
        <f>Y56</f>
        <v>21</v>
      </c>
      <c r="U59" s="46">
        <f>X56</f>
        <v>17</v>
      </c>
      <c r="V59" s="468"/>
      <c r="W59" s="469"/>
      <c r="X59" s="459"/>
      <c r="Y59" s="459"/>
      <c r="Z59" s="459"/>
      <c r="AA59" s="459"/>
      <c r="AB59" s="175">
        <v>21</v>
      </c>
      <c r="AC59" s="176">
        <v>16</v>
      </c>
      <c r="AD59" s="470"/>
      <c r="AE59" s="471"/>
      <c r="AF59" s="175">
        <v>21</v>
      </c>
      <c r="AG59" s="176">
        <v>15</v>
      </c>
      <c r="AH59" s="470"/>
      <c r="AI59" s="471"/>
      <c r="AJ59" s="91"/>
      <c r="AK59" s="46"/>
      <c r="AL59" s="468"/>
      <c r="AM59" s="469"/>
      <c r="AN59" s="259"/>
      <c r="AO59" s="540"/>
      <c r="AP59" s="541"/>
      <c r="AQ59" s="542"/>
      <c r="AR59" s="540"/>
      <c r="AS59" s="541"/>
      <c r="AT59" s="542"/>
      <c r="AU59" s="540"/>
      <c r="AV59" s="541"/>
      <c r="AW59" s="259"/>
      <c r="AX59" s="259"/>
      <c r="AY59"/>
      <c r="AZ59" s="519"/>
      <c r="BA59" s="519"/>
      <c r="BB59" s="519"/>
      <c r="BC59" s="519"/>
      <c r="BD59" s="518"/>
      <c r="BE59" s="518"/>
      <c r="BF59"/>
      <c r="BG59" s="422"/>
      <c r="BH59" s="422"/>
      <c r="BI59" s="422"/>
      <c r="BJ59" s="422"/>
      <c r="BK59" s="455"/>
      <c r="BL59" s="455"/>
      <c r="BM59" s="165"/>
      <c r="BN59" s="424"/>
      <c r="BO59" s="424"/>
      <c r="BP59" s="424"/>
      <c r="BQ59" s="456"/>
      <c r="BR59" s="295"/>
      <c r="BS59" s="295"/>
      <c r="BT59" s="295"/>
      <c r="BU59" s="295"/>
      <c r="BV59" s="426"/>
      <c r="BW59" s="295"/>
      <c r="BX59" s="295"/>
      <c r="BY59" s="295"/>
    </row>
    <row r="60" spans="1:77" s="199" customFormat="1" ht="12" customHeight="1" thickTop="1" thickBot="1" x14ac:dyDescent="0.3">
      <c r="A60" s="169" t="s">
        <v>91</v>
      </c>
      <c r="B60" s="306"/>
      <c r="C60" s="461"/>
      <c r="D60" s="47">
        <f>Y45</f>
        <v>21</v>
      </c>
      <c r="E60" s="48">
        <f>X45</f>
        <v>16</v>
      </c>
      <c r="F60" s="468"/>
      <c r="G60" s="469"/>
      <c r="H60" s="92">
        <f>Y48</f>
        <v>0</v>
      </c>
      <c r="I60" s="48">
        <f>X48</f>
        <v>0</v>
      </c>
      <c r="J60" s="468"/>
      <c r="K60" s="469"/>
      <c r="L60" s="47">
        <f>Y51</f>
        <v>21</v>
      </c>
      <c r="M60" s="48">
        <f>X51</f>
        <v>15</v>
      </c>
      <c r="N60" s="468"/>
      <c r="O60" s="469"/>
      <c r="P60" s="135">
        <f>Y54</f>
        <v>14</v>
      </c>
      <c r="Q60" s="136">
        <f>X54</f>
        <v>21</v>
      </c>
      <c r="R60" s="468"/>
      <c r="S60" s="469"/>
      <c r="T60" s="47">
        <f>Y57</f>
        <v>0</v>
      </c>
      <c r="U60" s="48">
        <f>X57</f>
        <v>0</v>
      </c>
      <c r="V60" s="468"/>
      <c r="W60" s="469"/>
      <c r="X60" s="459"/>
      <c r="Y60" s="459"/>
      <c r="Z60" s="459"/>
      <c r="AA60" s="459"/>
      <c r="AB60" s="177"/>
      <c r="AC60" s="178"/>
      <c r="AD60" s="470"/>
      <c r="AE60" s="471"/>
      <c r="AF60" s="177"/>
      <c r="AG60" s="178"/>
      <c r="AH60" s="470"/>
      <c r="AI60" s="471"/>
      <c r="AJ60" s="92"/>
      <c r="AK60" s="48"/>
      <c r="AL60" s="468"/>
      <c r="AM60" s="469"/>
      <c r="AN60" s="259"/>
      <c r="AO60" s="540"/>
      <c r="AP60" s="541"/>
      <c r="AQ60" s="542"/>
      <c r="AR60" s="540"/>
      <c r="AS60" s="541"/>
      <c r="AT60" s="542"/>
      <c r="AU60" s="540"/>
      <c r="AV60" s="541"/>
      <c r="AW60" s="259"/>
      <c r="AX60" s="259"/>
      <c r="AY60"/>
      <c r="AZ60" s="519"/>
      <c r="BA60" s="519"/>
      <c r="BB60" s="519"/>
      <c r="BC60" s="519"/>
      <c r="BD60" s="518"/>
      <c r="BE60" s="518"/>
      <c r="BF60"/>
      <c r="BG60" s="422"/>
      <c r="BH60" s="422"/>
      <c r="BI60" s="422"/>
      <c r="BJ60" s="422"/>
      <c r="BK60" s="455"/>
      <c r="BL60" s="455"/>
      <c r="BM60" s="165"/>
      <c r="BN60" s="424"/>
      <c r="BO60" s="424"/>
      <c r="BP60" s="424"/>
      <c r="BQ60" s="456"/>
      <c r="BR60" s="295"/>
      <c r="BS60" s="295"/>
      <c r="BT60" s="295"/>
      <c r="BU60" s="295"/>
      <c r="BV60" s="426"/>
      <c r="BW60" s="295"/>
      <c r="BX60" s="295"/>
      <c r="BY60" s="295"/>
    </row>
    <row r="61" spans="1:77" s="199" customFormat="1" ht="12" customHeight="1" thickTop="1" thickBot="1" x14ac:dyDescent="0.3">
      <c r="A61" s="167" t="s">
        <v>89</v>
      </c>
      <c r="B61" s="306" t="s">
        <v>19</v>
      </c>
      <c r="C61" s="460" t="s">
        <v>123</v>
      </c>
      <c r="D61" s="49">
        <f>AC43</f>
        <v>18</v>
      </c>
      <c r="E61" s="50">
        <f>AB43</f>
        <v>21</v>
      </c>
      <c r="F61" s="465">
        <f>AE43</f>
        <v>0</v>
      </c>
      <c r="G61" s="464">
        <f>AD43</f>
        <v>2</v>
      </c>
      <c r="H61" s="93">
        <f>AC46</f>
        <v>15</v>
      </c>
      <c r="I61" s="94">
        <f>AB46</f>
        <v>21</v>
      </c>
      <c r="J61" s="465">
        <f>AE46</f>
        <v>0</v>
      </c>
      <c r="K61" s="464">
        <f>AD46</f>
        <v>2</v>
      </c>
      <c r="L61" s="120">
        <f>AC49</f>
        <v>0</v>
      </c>
      <c r="M61" s="50">
        <f>AB49</f>
        <v>21</v>
      </c>
      <c r="N61" s="465">
        <f>AE49</f>
        <v>0</v>
      </c>
      <c r="O61" s="464">
        <f>AD49</f>
        <v>2</v>
      </c>
      <c r="P61" s="120">
        <f>AC52</f>
        <v>0</v>
      </c>
      <c r="Q61" s="50">
        <f>AB52</f>
        <v>21</v>
      </c>
      <c r="R61" s="465">
        <f>AE52</f>
        <v>0</v>
      </c>
      <c r="S61" s="464">
        <f>AD52</f>
        <v>2</v>
      </c>
      <c r="T61" s="49">
        <f>AC55</f>
        <v>0</v>
      </c>
      <c r="U61" s="50">
        <f>AB55</f>
        <v>21</v>
      </c>
      <c r="V61" s="465">
        <f>AE55</f>
        <v>0</v>
      </c>
      <c r="W61" s="464">
        <f>AD55</f>
        <v>2</v>
      </c>
      <c r="X61" s="120">
        <f>AC58</f>
        <v>16</v>
      </c>
      <c r="Y61" s="50">
        <f>AB58</f>
        <v>21</v>
      </c>
      <c r="Z61" s="465">
        <f>AE58</f>
        <v>0</v>
      </c>
      <c r="AA61" s="464">
        <f>AD58</f>
        <v>2</v>
      </c>
      <c r="AB61" s="459" t="s">
        <v>102</v>
      </c>
      <c r="AC61" s="459"/>
      <c r="AD61" s="459"/>
      <c r="AE61" s="459"/>
      <c r="AF61" s="216">
        <v>21</v>
      </c>
      <c r="AG61" s="217">
        <v>12</v>
      </c>
      <c r="AH61" s="466">
        <v>2</v>
      </c>
      <c r="AI61" s="467">
        <v>0</v>
      </c>
      <c r="AJ61" s="120"/>
      <c r="AK61" s="50"/>
      <c r="AL61" s="465"/>
      <c r="AM61" s="464"/>
      <c r="AN61" s="259"/>
      <c r="AO61" s="540">
        <f t="shared" ref="AO61" si="169">BN61</f>
        <v>1</v>
      </c>
      <c r="AP61" s="541"/>
      <c r="AQ61" s="542"/>
      <c r="AR61" s="540">
        <f t="shared" ref="AR61" si="170">BD61</f>
        <v>-10</v>
      </c>
      <c r="AS61" s="541"/>
      <c r="AT61" s="542"/>
      <c r="AU61" s="540">
        <f t="shared" ref="AU61" si="171">BK61</f>
        <v>-131</v>
      </c>
      <c r="AV61" s="541"/>
      <c r="AW61" s="259"/>
      <c r="AX61" s="259"/>
      <c r="AY61"/>
      <c r="AZ61" s="519">
        <f>AL61+AH61+Z61+V61+R61+N61+J61+F61</f>
        <v>2</v>
      </c>
      <c r="BA61" s="519"/>
      <c r="BB61" s="519">
        <f>AM61+AI61+AA61+W61+S61+O61+K61+G61</f>
        <v>12</v>
      </c>
      <c r="BC61" s="519"/>
      <c r="BD61" s="518">
        <f t="shared" ref="BD61" si="172">AZ61-BB61</f>
        <v>-10</v>
      </c>
      <c r="BE61" s="518"/>
      <c r="BF61"/>
      <c r="BG61" s="422">
        <f>SUM(H61:H63,L61:L63,P61:P63,T61:T63,X61:X63,D61:D63,AF61:AF63,AJ61:AJ63)</f>
        <v>143</v>
      </c>
      <c r="BH61" s="422"/>
      <c r="BI61" s="422">
        <f>SUM(I61:I63,M61:M63,Q61:Q63,U61:U63,Y61:Y63,E61:E63,AG61:AG63,AK61:AK63)</f>
        <v>274</v>
      </c>
      <c r="BJ61" s="422"/>
      <c r="BK61" s="455">
        <f>BG61-BI61</f>
        <v>-131</v>
      </c>
      <c r="BL61" s="455"/>
      <c r="BM61" s="165"/>
      <c r="BN61" s="424">
        <f>BQ61+BR61+BS61+BT61+BU61+BV61+BW61+BX61+BY61</f>
        <v>1</v>
      </c>
      <c r="BO61" s="424"/>
      <c r="BP61" s="424"/>
      <c r="BQ61" s="456" t="str">
        <f t="shared" ref="BQ61" si="173">IF(F61-G61=2, "1",IF(F61-G61=1, "1",IF(F61-G61=-1,"0","0")))</f>
        <v>0</v>
      </c>
      <c r="BR61" s="295" t="str">
        <f t="shared" ref="BR61" si="174">IF(J61-K61=2, "1",IF(J61-K61=1, "1",IF(J61-K61=-1,"0","0")))</f>
        <v>0</v>
      </c>
      <c r="BS61" s="295" t="str">
        <f t="shared" ref="BS61" si="175">IF(N61-O61=2, "1",IF(N61-O61=1, "1",IF(N61-O61=-1,"0","0")))</f>
        <v>0</v>
      </c>
      <c r="BT61" s="295" t="str">
        <f t="shared" ref="BT61" si="176">IF(R61-S61=2, "1",IF(R61-S61=1, "1",IF(R61-S61=-1,"0","0")))</f>
        <v>0</v>
      </c>
      <c r="BU61" s="295" t="str">
        <f t="shared" ref="BU61" si="177">IF(V61-W61=2, "1",IF(V61-W61=1, "1",IF(V61-W61=-1,"0","0")))</f>
        <v>0</v>
      </c>
      <c r="BV61" s="295" t="str">
        <f t="shared" ref="BV61" si="178">IF(Z61-AA61=2, "1",IF(Z61-AA61=1, "1",IF(Z61-AA61=-1,"0","0")))</f>
        <v>0</v>
      </c>
      <c r="BW61" s="426" t="str">
        <f t="shared" ref="BW61" si="179">IF(AD61-AE61=2, "1",IF(AD61-AE61=1, "1",IF(AD61-AE61=-1,"0","0")))</f>
        <v>0</v>
      </c>
      <c r="BX61" s="295" t="str">
        <f t="shared" ref="BX61" si="180">IF(AH61-AI61=2, "1",IF(AH61-AI61=1, "1",IF(AH61-AI61=-1,"0","0")))</f>
        <v>1</v>
      </c>
      <c r="BY61" s="295" t="str">
        <f t="shared" ref="BY61" si="181">IF(AL61-AM61=2, "1",IF(AL61-AM61=1, "1",IF(AL61-AM61=-1,"0","0")))</f>
        <v>0</v>
      </c>
    </row>
    <row r="62" spans="1:77" s="199" customFormat="1" ht="12" customHeight="1" thickTop="1" thickBot="1" x14ac:dyDescent="0.3">
      <c r="A62" s="168" t="s">
        <v>90</v>
      </c>
      <c r="B62" s="306"/>
      <c r="C62" s="385"/>
      <c r="D62" s="51">
        <f>AC44</f>
        <v>18</v>
      </c>
      <c r="E62" s="52">
        <f>AB44</f>
        <v>21</v>
      </c>
      <c r="F62" s="465"/>
      <c r="G62" s="464"/>
      <c r="H62" s="95">
        <f>AC47</f>
        <v>18</v>
      </c>
      <c r="I62" s="52">
        <f>AB47</f>
        <v>21</v>
      </c>
      <c r="J62" s="465"/>
      <c r="K62" s="464"/>
      <c r="L62" s="95">
        <f>AC50</f>
        <v>0</v>
      </c>
      <c r="M62" s="52">
        <f>AB50</f>
        <v>21</v>
      </c>
      <c r="N62" s="465"/>
      <c r="O62" s="464"/>
      <c r="P62" s="95">
        <f>AC53</f>
        <v>0</v>
      </c>
      <c r="Q62" s="52">
        <f>AB53</f>
        <v>21</v>
      </c>
      <c r="R62" s="465"/>
      <c r="S62" s="464"/>
      <c r="T62" s="51">
        <f>AC56</f>
        <v>0</v>
      </c>
      <c r="U62" s="52">
        <f>AB56</f>
        <v>21</v>
      </c>
      <c r="V62" s="465"/>
      <c r="W62" s="464"/>
      <c r="X62" s="95">
        <f>AC59</f>
        <v>16</v>
      </c>
      <c r="Y62" s="52">
        <f>AB59</f>
        <v>21</v>
      </c>
      <c r="Z62" s="465"/>
      <c r="AA62" s="464"/>
      <c r="AB62" s="459"/>
      <c r="AC62" s="459"/>
      <c r="AD62" s="459"/>
      <c r="AE62" s="459"/>
      <c r="AF62" s="218">
        <v>21</v>
      </c>
      <c r="AG62" s="219">
        <v>10</v>
      </c>
      <c r="AH62" s="466"/>
      <c r="AI62" s="467"/>
      <c r="AJ62" s="95"/>
      <c r="AK62" s="52"/>
      <c r="AL62" s="465"/>
      <c r="AM62" s="464"/>
      <c r="AN62" s="259"/>
      <c r="AO62" s="540"/>
      <c r="AP62" s="541"/>
      <c r="AQ62" s="542"/>
      <c r="AR62" s="540"/>
      <c r="AS62" s="541"/>
      <c r="AT62" s="542"/>
      <c r="AU62" s="540"/>
      <c r="AV62" s="541"/>
      <c r="AW62" s="259"/>
      <c r="AX62" s="259"/>
      <c r="AY62"/>
      <c r="AZ62" s="519"/>
      <c r="BA62" s="519"/>
      <c r="BB62" s="519"/>
      <c r="BC62" s="519"/>
      <c r="BD62" s="518"/>
      <c r="BE62" s="518"/>
      <c r="BF62"/>
      <c r="BG62" s="422"/>
      <c r="BH62" s="422"/>
      <c r="BI62" s="422"/>
      <c r="BJ62" s="422"/>
      <c r="BK62" s="455"/>
      <c r="BL62" s="455"/>
      <c r="BM62" s="165"/>
      <c r="BN62" s="424"/>
      <c r="BO62" s="424"/>
      <c r="BP62" s="424"/>
      <c r="BQ62" s="456"/>
      <c r="BR62" s="295"/>
      <c r="BS62" s="295"/>
      <c r="BT62" s="295"/>
      <c r="BU62" s="295"/>
      <c r="BV62" s="295"/>
      <c r="BW62" s="426"/>
      <c r="BX62" s="295"/>
      <c r="BY62" s="295"/>
    </row>
    <row r="63" spans="1:77" s="199" customFormat="1" ht="12" customHeight="1" thickTop="1" thickBot="1" x14ac:dyDescent="0.3">
      <c r="A63" s="169" t="s">
        <v>91</v>
      </c>
      <c r="B63" s="306"/>
      <c r="C63" s="461"/>
      <c r="D63" s="53">
        <f>AC45</f>
        <v>0</v>
      </c>
      <c r="E63" s="54">
        <f>AB45</f>
        <v>0</v>
      </c>
      <c r="F63" s="465"/>
      <c r="G63" s="464"/>
      <c r="H63" s="96">
        <f>AC48</f>
        <v>0</v>
      </c>
      <c r="I63" s="54">
        <f>AB48</f>
        <v>0</v>
      </c>
      <c r="J63" s="465"/>
      <c r="K63" s="464"/>
      <c r="L63" s="96">
        <f>AC51</f>
        <v>0</v>
      </c>
      <c r="M63" s="54">
        <f>AB51</f>
        <v>0</v>
      </c>
      <c r="N63" s="465"/>
      <c r="O63" s="464"/>
      <c r="P63" s="96">
        <f>AC54</f>
        <v>0</v>
      </c>
      <c r="Q63" s="54">
        <f>AB54</f>
        <v>0</v>
      </c>
      <c r="R63" s="465"/>
      <c r="S63" s="464"/>
      <c r="T63" s="53">
        <f>AC57</f>
        <v>0</v>
      </c>
      <c r="U63" s="54">
        <f>AB57</f>
        <v>0</v>
      </c>
      <c r="V63" s="465"/>
      <c r="W63" s="464"/>
      <c r="X63" s="96">
        <f>AC60</f>
        <v>0</v>
      </c>
      <c r="Y63" s="54">
        <f>AB60</f>
        <v>0</v>
      </c>
      <c r="Z63" s="465"/>
      <c r="AA63" s="464"/>
      <c r="AB63" s="459"/>
      <c r="AC63" s="459"/>
      <c r="AD63" s="459"/>
      <c r="AE63" s="459"/>
      <c r="AF63" s="220"/>
      <c r="AG63" s="221"/>
      <c r="AH63" s="466"/>
      <c r="AI63" s="467"/>
      <c r="AJ63" s="96"/>
      <c r="AK63" s="54"/>
      <c r="AL63" s="465"/>
      <c r="AM63" s="464"/>
      <c r="AN63" s="259"/>
      <c r="AO63" s="540"/>
      <c r="AP63" s="541"/>
      <c r="AQ63" s="542"/>
      <c r="AR63" s="540"/>
      <c r="AS63" s="541"/>
      <c r="AT63" s="542"/>
      <c r="AU63" s="540"/>
      <c r="AV63" s="541"/>
      <c r="AW63" s="259"/>
      <c r="AX63" s="259"/>
      <c r="AY63"/>
      <c r="AZ63" s="519"/>
      <c r="BA63" s="519"/>
      <c r="BB63" s="519"/>
      <c r="BC63" s="519"/>
      <c r="BD63" s="518"/>
      <c r="BE63" s="518"/>
      <c r="BF63"/>
      <c r="BG63" s="422"/>
      <c r="BH63" s="422"/>
      <c r="BI63" s="422"/>
      <c r="BJ63" s="422"/>
      <c r="BK63" s="455"/>
      <c r="BL63" s="455"/>
      <c r="BM63" s="165"/>
      <c r="BN63" s="424"/>
      <c r="BO63" s="424"/>
      <c r="BP63" s="424"/>
      <c r="BQ63" s="456"/>
      <c r="BR63" s="295"/>
      <c r="BS63" s="295"/>
      <c r="BT63" s="295"/>
      <c r="BU63" s="295"/>
      <c r="BV63" s="295"/>
      <c r="BW63" s="426"/>
      <c r="BX63" s="295"/>
      <c r="BY63" s="295"/>
    </row>
    <row r="64" spans="1:77" s="199" customFormat="1" ht="12" customHeight="1" thickTop="1" thickBot="1" x14ac:dyDescent="0.3">
      <c r="A64" s="167" t="s">
        <v>89</v>
      </c>
      <c r="B64" s="306" t="s">
        <v>21</v>
      </c>
      <c r="C64" s="460" t="s">
        <v>132</v>
      </c>
      <c r="D64" s="55">
        <f>AG43</f>
        <v>9</v>
      </c>
      <c r="E64" s="56">
        <f>AF43</f>
        <v>21</v>
      </c>
      <c r="F64" s="462">
        <f>AI43</f>
        <v>0</v>
      </c>
      <c r="G64" s="463">
        <f>AH43</f>
        <v>2</v>
      </c>
      <c r="H64" s="97">
        <f>AG46</f>
        <v>6</v>
      </c>
      <c r="I64" s="56">
        <f>AF46</f>
        <v>21</v>
      </c>
      <c r="J64" s="462">
        <f>AI46</f>
        <v>0</v>
      </c>
      <c r="K64" s="463">
        <f>AH46</f>
        <v>2</v>
      </c>
      <c r="L64" s="97">
        <f>AG49</f>
        <v>0</v>
      </c>
      <c r="M64" s="56">
        <f>AF49</f>
        <v>0</v>
      </c>
      <c r="N64" s="462">
        <f>AI49</f>
        <v>0</v>
      </c>
      <c r="O64" s="463">
        <f>AH49</f>
        <v>0</v>
      </c>
      <c r="P64" s="137">
        <f>AG52</f>
        <v>11</v>
      </c>
      <c r="Q64" s="138">
        <f>AF52</f>
        <v>21</v>
      </c>
      <c r="R64" s="462">
        <f>AI52</f>
        <v>0</v>
      </c>
      <c r="S64" s="463">
        <f>AH52</f>
        <v>2</v>
      </c>
      <c r="T64" s="97">
        <f>AG55</f>
        <v>0</v>
      </c>
      <c r="U64" s="56">
        <f>AF55</f>
        <v>0</v>
      </c>
      <c r="V64" s="462">
        <f>AI55</f>
        <v>0</v>
      </c>
      <c r="W64" s="463">
        <f>AH55</f>
        <v>0</v>
      </c>
      <c r="X64" s="97">
        <f>AG58</f>
        <v>9</v>
      </c>
      <c r="Y64" s="56">
        <f>AF58</f>
        <v>21</v>
      </c>
      <c r="Z64" s="462">
        <f>AI58</f>
        <v>0</v>
      </c>
      <c r="AA64" s="463">
        <f>AH58</f>
        <v>2</v>
      </c>
      <c r="AB64" s="97">
        <f>AG61</f>
        <v>12</v>
      </c>
      <c r="AC64" s="56">
        <f>AF61</f>
        <v>21</v>
      </c>
      <c r="AD64" s="462">
        <f>AI61</f>
        <v>0</v>
      </c>
      <c r="AE64" s="463">
        <f>AH61</f>
        <v>2</v>
      </c>
      <c r="AF64" s="459" t="s">
        <v>102</v>
      </c>
      <c r="AG64" s="459"/>
      <c r="AH64" s="459"/>
      <c r="AI64" s="459"/>
      <c r="AJ64" s="97"/>
      <c r="AK64" s="56"/>
      <c r="AL64" s="462"/>
      <c r="AM64" s="463"/>
      <c r="AN64" s="259"/>
      <c r="AO64" s="540">
        <f t="shared" ref="AO64" si="182">BN64</f>
        <v>0</v>
      </c>
      <c r="AP64" s="541"/>
      <c r="AQ64" s="542"/>
      <c r="AR64" s="540">
        <f t="shared" ref="AR64" si="183">BD64</f>
        <v>-10</v>
      </c>
      <c r="AS64" s="541"/>
      <c r="AT64" s="542"/>
      <c r="AU64" s="540">
        <f t="shared" ref="AU64" si="184">BK64</f>
        <v>-113</v>
      </c>
      <c r="AV64" s="541"/>
      <c r="AW64" s="259"/>
      <c r="AX64" s="259"/>
      <c r="AY64"/>
      <c r="AZ64" s="519">
        <f>AL64+AD64+Z64+V64+R64+N64+J64+F64</f>
        <v>0</v>
      </c>
      <c r="BA64" s="519"/>
      <c r="BB64" s="519">
        <f>AM64+AE64+AA64+W64+S64+O64+K64+G64</f>
        <v>10</v>
      </c>
      <c r="BC64" s="519"/>
      <c r="BD64" s="518">
        <f t="shared" ref="BD64" si="185">AZ64-BB64</f>
        <v>-10</v>
      </c>
      <c r="BE64" s="518"/>
      <c r="BF64"/>
      <c r="BG64" s="422">
        <f>SUM(H64:H66,L64:L66,P64:P66,T64:T66,X64:X66,AB64:AB66,D64:D66,AJ64:AJ66)</f>
        <v>97</v>
      </c>
      <c r="BH64" s="422"/>
      <c r="BI64" s="422">
        <f>SUM(I64:I66,M64:M66,Q64:Q66,U64:U66,Y64:Y66,AC64:AC66,E64:E66,AK64:AK66)</f>
        <v>210</v>
      </c>
      <c r="BJ64" s="422"/>
      <c r="BK64" s="455">
        <f>BG64-BI64</f>
        <v>-113</v>
      </c>
      <c r="BL64" s="455"/>
      <c r="BM64" s="165"/>
      <c r="BN64" s="424">
        <f>BQ64+BR64+BS64+BT64+BU64+BV64+BW64+BX64+BY64</f>
        <v>0</v>
      </c>
      <c r="BO64" s="424"/>
      <c r="BP64" s="424"/>
      <c r="BQ64" s="456" t="str">
        <f t="shared" ref="BQ64" si="186">IF(F64-G64=2, "1",IF(F64-G64=1, "1",IF(F64-G64=-1,"0","0")))</f>
        <v>0</v>
      </c>
      <c r="BR64" s="295" t="str">
        <f t="shared" ref="BR64" si="187">IF(J64-K64=2, "1",IF(J64-K64=1, "1",IF(J64-K64=-1,"0","0")))</f>
        <v>0</v>
      </c>
      <c r="BS64" s="295" t="str">
        <f t="shared" ref="BS64" si="188">IF(N64-O64=2, "1",IF(N64-O64=1, "1",IF(N64-O64=-1,"0","0")))</f>
        <v>0</v>
      </c>
      <c r="BT64" s="295" t="str">
        <f t="shared" ref="BT64" si="189">IF(R64-S64=2, "1",IF(R64-S64=1, "1",IF(R64-S64=-1,"0","0")))</f>
        <v>0</v>
      </c>
      <c r="BU64" s="295" t="str">
        <f t="shared" ref="BU64" si="190">IF(V64-W64=2, "1",IF(V64-W64=1, "1",IF(V64-W64=-1,"0","0")))</f>
        <v>0</v>
      </c>
      <c r="BV64" s="295" t="str">
        <f t="shared" ref="BV64" si="191">IF(Z64-AA64=2, "1",IF(Z64-AA64=1, "1",IF(Z64-AA64=-1,"0","0")))</f>
        <v>0</v>
      </c>
      <c r="BW64" s="295" t="str">
        <f t="shared" ref="BW64" si="192">IF(AD64-AE64=2, "1",IF(AD64-AE64=1, "1",IF(AD64-AE64=-1,"0","0")))</f>
        <v>0</v>
      </c>
      <c r="BX64" s="426" t="str">
        <f t="shared" ref="BX64" si="193">IF(AH64-AI64=2, "1",IF(AH64-AI64=1, "1",IF(AH64-AI64=-1,"0","0")))</f>
        <v>0</v>
      </c>
      <c r="BY64" s="295" t="str">
        <f t="shared" ref="BY64" si="194">IF(AL64-AM64=2, "1",IF(AL64-AM64=1, "1",IF(AL64-AM64=-1,"0","0")))</f>
        <v>0</v>
      </c>
    </row>
    <row r="65" spans="1:77" s="199" customFormat="1" ht="12" customHeight="1" thickTop="1" thickBot="1" x14ac:dyDescent="0.3">
      <c r="A65" s="168" t="s">
        <v>90</v>
      </c>
      <c r="B65" s="306"/>
      <c r="C65" s="385"/>
      <c r="D65" s="57">
        <f>AG44</f>
        <v>8</v>
      </c>
      <c r="E65" s="58">
        <f>AF44</f>
        <v>21</v>
      </c>
      <c r="F65" s="462"/>
      <c r="G65" s="463"/>
      <c r="H65" s="98">
        <f>AG47</f>
        <v>8</v>
      </c>
      <c r="I65" s="58">
        <f>AF47</f>
        <v>21</v>
      </c>
      <c r="J65" s="462"/>
      <c r="K65" s="463"/>
      <c r="L65" s="98">
        <f>AG50</f>
        <v>0</v>
      </c>
      <c r="M65" s="58">
        <f>AF50</f>
        <v>0</v>
      </c>
      <c r="N65" s="462"/>
      <c r="O65" s="463"/>
      <c r="P65" s="98">
        <f>AG53</f>
        <v>9</v>
      </c>
      <c r="Q65" s="58">
        <f>AF53</f>
        <v>21</v>
      </c>
      <c r="R65" s="462"/>
      <c r="S65" s="463"/>
      <c r="T65" s="98">
        <f>AG56</f>
        <v>0</v>
      </c>
      <c r="U65" s="58">
        <f>AF56</f>
        <v>0</v>
      </c>
      <c r="V65" s="462"/>
      <c r="W65" s="463"/>
      <c r="X65" s="98">
        <f>AG59</f>
        <v>15</v>
      </c>
      <c r="Y65" s="58">
        <f>AF59</f>
        <v>21</v>
      </c>
      <c r="Z65" s="462"/>
      <c r="AA65" s="463"/>
      <c r="AB65" s="98">
        <f>AG62</f>
        <v>10</v>
      </c>
      <c r="AC65" s="58">
        <f>AF62</f>
        <v>21</v>
      </c>
      <c r="AD65" s="462"/>
      <c r="AE65" s="463"/>
      <c r="AF65" s="459"/>
      <c r="AG65" s="459"/>
      <c r="AH65" s="459"/>
      <c r="AI65" s="459"/>
      <c r="AJ65" s="98"/>
      <c r="AK65" s="58"/>
      <c r="AL65" s="462"/>
      <c r="AM65" s="463"/>
      <c r="AN65" s="259"/>
      <c r="AO65" s="540"/>
      <c r="AP65" s="541"/>
      <c r="AQ65" s="542"/>
      <c r="AR65" s="540"/>
      <c r="AS65" s="541"/>
      <c r="AT65" s="542"/>
      <c r="AU65" s="540"/>
      <c r="AV65" s="541"/>
      <c r="AW65" s="259"/>
      <c r="AX65" s="259"/>
      <c r="AY65"/>
      <c r="AZ65" s="519"/>
      <c r="BA65" s="519"/>
      <c r="BB65" s="519"/>
      <c r="BC65" s="519"/>
      <c r="BD65" s="518"/>
      <c r="BE65" s="518"/>
      <c r="BF65"/>
      <c r="BG65" s="422"/>
      <c r="BH65" s="422"/>
      <c r="BI65" s="422"/>
      <c r="BJ65" s="422"/>
      <c r="BK65" s="455"/>
      <c r="BL65" s="455"/>
      <c r="BM65" s="165"/>
      <c r="BN65" s="424"/>
      <c r="BO65" s="424"/>
      <c r="BP65" s="424"/>
      <c r="BQ65" s="456"/>
      <c r="BR65" s="295"/>
      <c r="BS65" s="295"/>
      <c r="BT65" s="295"/>
      <c r="BU65" s="295"/>
      <c r="BV65" s="295"/>
      <c r="BW65" s="295"/>
      <c r="BX65" s="426"/>
      <c r="BY65" s="295"/>
    </row>
    <row r="66" spans="1:77" s="199" customFormat="1" ht="12" customHeight="1" thickTop="1" thickBot="1" x14ac:dyDescent="0.3">
      <c r="A66" s="169" t="s">
        <v>91</v>
      </c>
      <c r="B66" s="306"/>
      <c r="C66" s="461"/>
      <c r="D66" s="59">
        <f>AG45</f>
        <v>0</v>
      </c>
      <c r="E66" s="60">
        <f>AF45</f>
        <v>0</v>
      </c>
      <c r="F66" s="462"/>
      <c r="G66" s="463"/>
      <c r="H66" s="99">
        <f>AG48</f>
        <v>0</v>
      </c>
      <c r="I66" s="60">
        <f>AF48</f>
        <v>0</v>
      </c>
      <c r="J66" s="462"/>
      <c r="K66" s="463"/>
      <c r="L66" s="99">
        <f>AG51</f>
        <v>0</v>
      </c>
      <c r="M66" s="60">
        <f>AF51</f>
        <v>0</v>
      </c>
      <c r="N66" s="462"/>
      <c r="O66" s="463"/>
      <c r="P66" s="99">
        <f>AG54</f>
        <v>0</v>
      </c>
      <c r="Q66" s="60">
        <f>AF54</f>
        <v>0</v>
      </c>
      <c r="R66" s="462"/>
      <c r="S66" s="463"/>
      <c r="T66" s="99">
        <f>AG57</f>
        <v>0</v>
      </c>
      <c r="U66" s="60">
        <f>AF57</f>
        <v>0</v>
      </c>
      <c r="V66" s="462"/>
      <c r="W66" s="463"/>
      <c r="X66" s="99">
        <f>AG60</f>
        <v>0</v>
      </c>
      <c r="Y66" s="60">
        <f>AF60</f>
        <v>0</v>
      </c>
      <c r="Z66" s="462"/>
      <c r="AA66" s="463"/>
      <c r="AB66" s="99">
        <f>AG63</f>
        <v>0</v>
      </c>
      <c r="AC66" s="60">
        <f>AF63</f>
        <v>0</v>
      </c>
      <c r="AD66" s="462"/>
      <c r="AE66" s="463"/>
      <c r="AF66" s="459"/>
      <c r="AG66" s="459"/>
      <c r="AH66" s="459"/>
      <c r="AI66" s="459"/>
      <c r="AJ66" s="99"/>
      <c r="AK66" s="60"/>
      <c r="AL66" s="462"/>
      <c r="AM66" s="463"/>
      <c r="AN66" s="259"/>
      <c r="AO66" s="540"/>
      <c r="AP66" s="541"/>
      <c r="AQ66" s="542"/>
      <c r="AR66" s="540"/>
      <c r="AS66" s="541"/>
      <c r="AT66" s="542"/>
      <c r="AU66" s="540"/>
      <c r="AV66" s="541"/>
      <c r="AW66" s="259"/>
      <c r="AX66" s="259"/>
      <c r="AY66"/>
      <c r="AZ66" s="519"/>
      <c r="BA66" s="519"/>
      <c r="BB66" s="519"/>
      <c r="BC66" s="519"/>
      <c r="BD66" s="518"/>
      <c r="BE66" s="518"/>
      <c r="BF66"/>
      <c r="BG66" s="422"/>
      <c r="BH66" s="422"/>
      <c r="BI66" s="422"/>
      <c r="BJ66" s="422"/>
      <c r="BK66" s="455"/>
      <c r="BL66" s="455"/>
      <c r="BM66" s="165"/>
      <c r="BN66" s="424"/>
      <c r="BO66" s="424"/>
      <c r="BP66" s="424"/>
      <c r="BQ66" s="456"/>
      <c r="BR66" s="295"/>
      <c r="BS66" s="295"/>
      <c r="BT66" s="295"/>
      <c r="BU66" s="295"/>
      <c r="BV66" s="295"/>
      <c r="BW66" s="295"/>
      <c r="BX66" s="426"/>
      <c r="BY66" s="295"/>
    </row>
    <row r="67" spans="1:77" s="199" customFormat="1" ht="12" customHeight="1" thickTop="1" thickBot="1" x14ac:dyDescent="0.3">
      <c r="A67" s="167" t="s">
        <v>89</v>
      </c>
      <c r="B67" s="306" t="s">
        <v>23</v>
      </c>
      <c r="C67" s="307"/>
      <c r="D67" s="61">
        <f>AK43</f>
        <v>0</v>
      </c>
      <c r="E67" s="62">
        <f>AJ43</f>
        <v>0</v>
      </c>
      <c r="F67" s="457">
        <f>AM43</f>
        <v>0</v>
      </c>
      <c r="G67" s="458">
        <f>AL43</f>
        <v>0</v>
      </c>
      <c r="H67" s="100">
        <f>AK46</f>
        <v>0</v>
      </c>
      <c r="I67" s="62">
        <f>AJ46</f>
        <v>0</v>
      </c>
      <c r="J67" s="457">
        <f>AM46</f>
        <v>0</v>
      </c>
      <c r="K67" s="458">
        <f>AL46</f>
        <v>0</v>
      </c>
      <c r="L67" s="100">
        <f>AK49</f>
        <v>0</v>
      </c>
      <c r="M67" s="62">
        <f>AJ49</f>
        <v>0</v>
      </c>
      <c r="N67" s="457">
        <f>AM49</f>
        <v>0</v>
      </c>
      <c r="O67" s="458">
        <f>AL49</f>
        <v>0</v>
      </c>
      <c r="P67" s="139">
        <f>AK52</f>
        <v>0</v>
      </c>
      <c r="Q67" s="140">
        <f>AJ52</f>
        <v>0</v>
      </c>
      <c r="R67" s="457">
        <f>AM52</f>
        <v>0</v>
      </c>
      <c r="S67" s="458">
        <f>AL52</f>
        <v>0</v>
      </c>
      <c r="T67" s="100">
        <f>AK55</f>
        <v>0</v>
      </c>
      <c r="U67" s="62">
        <f>AJ55</f>
        <v>0</v>
      </c>
      <c r="V67" s="457">
        <f>AM55</f>
        <v>0</v>
      </c>
      <c r="W67" s="458">
        <f>AL55</f>
        <v>0</v>
      </c>
      <c r="X67" s="100">
        <f>AK58</f>
        <v>0</v>
      </c>
      <c r="Y67" s="62">
        <f>AJ58</f>
        <v>0</v>
      </c>
      <c r="Z67" s="457">
        <f>AM58</f>
        <v>0</v>
      </c>
      <c r="AA67" s="458">
        <f>AL58</f>
        <v>0</v>
      </c>
      <c r="AB67" s="100">
        <f>AK61</f>
        <v>0</v>
      </c>
      <c r="AC67" s="62">
        <f>AJ61</f>
        <v>0</v>
      </c>
      <c r="AD67" s="457">
        <f>AM61</f>
        <v>0</v>
      </c>
      <c r="AE67" s="458">
        <f>AL61</f>
        <v>0</v>
      </c>
      <c r="AF67" s="100">
        <f>AK64</f>
        <v>0</v>
      </c>
      <c r="AG67" s="62">
        <f>AJ64</f>
        <v>0</v>
      </c>
      <c r="AH67" s="457">
        <f>AM64</f>
        <v>0</v>
      </c>
      <c r="AI67" s="458">
        <f>AL64</f>
        <v>0</v>
      </c>
      <c r="AJ67" s="459" t="s">
        <v>102</v>
      </c>
      <c r="AK67" s="459"/>
      <c r="AL67" s="459"/>
      <c r="AM67" s="459"/>
      <c r="AN67" s="259"/>
      <c r="AO67" s="540">
        <f t="shared" ref="AO67" si="195">BN67</f>
        <v>0</v>
      </c>
      <c r="AP67" s="541"/>
      <c r="AQ67" s="542"/>
      <c r="AR67" s="540">
        <f t="shared" ref="AR67" si="196">BD67</f>
        <v>0</v>
      </c>
      <c r="AS67" s="541"/>
      <c r="AT67" s="542"/>
      <c r="AU67" s="540">
        <f t="shared" ref="AU67" si="197">BK67</f>
        <v>0</v>
      </c>
      <c r="AV67" s="541"/>
      <c r="AW67" s="259"/>
      <c r="AX67" s="259"/>
      <c r="AY67"/>
      <c r="AZ67" s="519">
        <f>AH67+AD67+Z67+V67+R67+N67+J67+F67</f>
        <v>0</v>
      </c>
      <c r="BA67" s="519"/>
      <c r="BB67" s="519">
        <f>AI67+AE67+AA67+W67+S67+O67+K67+G67</f>
        <v>0</v>
      </c>
      <c r="BC67" s="519"/>
      <c r="BD67" s="518">
        <f t="shared" ref="BD67" si="198">AZ67-BB67</f>
        <v>0</v>
      </c>
      <c r="BE67" s="518"/>
      <c r="BF67"/>
      <c r="BG67" s="422">
        <f>SUM(H67:H69,L67:L69,P67:P69,T67:T69,X67:X69,AB67:AB69,AF67:AF69,D67:D69)</f>
        <v>0</v>
      </c>
      <c r="BH67" s="422"/>
      <c r="BI67" s="422">
        <f>SUM(I67:I69,M67:M69,Q67:Q69,U67:U69,Y67:Y69,AC67:AC69,AG67:AG69,E67:E69)</f>
        <v>0</v>
      </c>
      <c r="BJ67" s="422"/>
      <c r="BK67" s="455">
        <f>BG67-BI67</f>
        <v>0</v>
      </c>
      <c r="BL67" s="455"/>
      <c r="BM67" s="165"/>
      <c r="BN67" s="424">
        <f>BQ67+BR67+BS67+BT67+BU67+BV67+BW67+BX67+BY67</f>
        <v>0</v>
      </c>
      <c r="BO67" s="424"/>
      <c r="BP67" s="424"/>
      <c r="BQ67" s="456" t="str">
        <f t="shared" ref="BQ67" si="199">IF(F67-G67=2, "1",IF(F67-G67=1, "1",IF(F67-G67=-1,"0","0")))</f>
        <v>0</v>
      </c>
      <c r="BR67" s="295" t="str">
        <f t="shared" ref="BR67" si="200">IF(J67-K67=2, "1",IF(J67-K67=1, "1",IF(J67-K67=-1,"0","0")))</f>
        <v>0</v>
      </c>
      <c r="BS67" s="295" t="str">
        <f t="shared" ref="BS67" si="201">IF(N67-O67=2, "1",IF(N67-O67=1, "1",IF(N67-O67=-1,"0","0")))</f>
        <v>0</v>
      </c>
      <c r="BT67" s="295" t="str">
        <f t="shared" ref="BT67" si="202">IF(R67-S67=2, "1",IF(R67-S67=1, "1",IF(R67-S67=-1,"0","0")))</f>
        <v>0</v>
      </c>
      <c r="BU67" s="295" t="str">
        <f t="shared" ref="BU67" si="203">IF(V67-W67=2, "1",IF(V67-W67=1, "1",IF(V67-W67=-1,"0","0")))</f>
        <v>0</v>
      </c>
      <c r="BV67" s="295" t="str">
        <f t="shared" ref="BV67" si="204">IF(Z67-AA67=2, "1",IF(Z67-AA67=1, "1",IF(Z67-AA67=-1,"0","0")))</f>
        <v>0</v>
      </c>
      <c r="BW67" s="295" t="str">
        <f t="shared" ref="BW67" si="205">IF(AD67-AE67=2, "1",IF(AD67-AE67=1, "1",IF(AD67-AE67=-1,"0","0")))</f>
        <v>0</v>
      </c>
      <c r="BX67" s="295" t="str">
        <f t="shared" ref="BX67" si="206">IF(AH67-AI67=2, "1",IF(AH67-AI67=1, "1",IF(AH67-AI67=-1,"0","0")))</f>
        <v>0</v>
      </c>
      <c r="BY67" s="426" t="str">
        <f t="shared" ref="BY67" si="207">IF(AL67-AM67=2, "1",IF(AL67-AM67=1, "1",IF(AL67-AM67=-1,"0","0")))</f>
        <v>0</v>
      </c>
    </row>
    <row r="68" spans="1:77" s="199" customFormat="1" ht="12" customHeight="1" thickTop="1" thickBot="1" x14ac:dyDescent="0.3">
      <c r="A68" s="168" t="s">
        <v>90</v>
      </c>
      <c r="B68" s="306"/>
      <c r="C68" s="307"/>
      <c r="D68" s="63">
        <f>AK44</f>
        <v>0</v>
      </c>
      <c r="E68" s="64">
        <f>AJ44</f>
        <v>0</v>
      </c>
      <c r="F68" s="457"/>
      <c r="G68" s="458"/>
      <c r="H68" s="101">
        <f>AK47</f>
        <v>0</v>
      </c>
      <c r="I68" s="64">
        <f>AJ47</f>
        <v>0</v>
      </c>
      <c r="J68" s="457"/>
      <c r="K68" s="458"/>
      <c r="L68" s="101">
        <f>AK50</f>
        <v>0</v>
      </c>
      <c r="M68" s="64">
        <f>AJ50</f>
        <v>0</v>
      </c>
      <c r="N68" s="457"/>
      <c r="O68" s="458"/>
      <c r="P68" s="101">
        <f>AK53</f>
        <v>0</v>
      </c>
      <c r="Q68" s="64">
        <f>AJ53</f>
        <v>0</v>
      </c>
      <c r="R68" s="457"/>
      <c r="S68" s="458"/>
      <c r="T68" s="101">
        <f>AK56</f>
        <v>0</v>
      </c>
      <c r="U68" s="64">
        <f>AJ56</f>
        <v>0</v>
      </c>
      <c r="V68" s="457"/>
      <c r="W68" s="458"/>
      <c r="X68" s="101">
        <f>AK59</f>
        <v>0</v>
      </c>
      <c r="Y68" s="64">
        <f>AJ59</f>
        <v>0</v>
      </c>
      <c r="Z68" s="457"/>
      <c r="AA68" s="458"/>
      <c r="AB68" s="101">
        <f>AK62</f>
        <v>0</v>
      </c>
      <c r="AC68" s="64">
        <f>AJ62</f>
        <v>0</v>
      </c>
      <c r="AD68" s="457"/>
      <c r="AE68" s="458"/>
      <c r="AF68" s="101">
        <f>AK65</f>
        <v>0</v>
      </c>
      <c r="AG68" s="64">
        <f>AJ65</f>
        <v>0</v>
      </c>
      <c r="AH68" s="457"/>
      <c r="AI68" s="458"/>
      <c r="AJ68" s="459"/>
      <c r="AK68" s="459"/>
      <c r="AL68" s="459"/>
      <c r="AM68" s="459"/>
      <c r="AN68" s="259"/>
      <c r="AO68" s="540"/>
      <c r="AP68" s="541"/>
      <c r="AQ68" s="542"/>
      <c r="AR68" s="540"/>
      <c r="AS68" s="541"/>
      <c r="AT68" s="542"/>
      <c r="AU68" s="540"/>
      <c r="AV68" s="541"/>
      <c r="AW68" s="259"/>
      <c r="AX68" s="259"/>
      <c r="AY68"/>
      <c r="AZ68" s="519"/>
      <c r="BA68" s="519"/>
      <c r="BB68" s="519"/>
      <c r="BC68" s="519"/>
      <c r="BD68" s="518"/>
      <c r="BE68" s="518"/>
      <c r="BF68"/>
      <c r="BG68" s="422"/>
      <c r="BH68" s="422"/>
      <c r="BI68" s="422"/>
      <c r="BJ68" s="422"/>
      <c r="BK68" s="455"/>
      <c r="BL68" s="455"/>
      <c r="BM68" s="165"/>
      <c r="BN68" s="424"/>
      <c r="BO68" s="424"/>
      <c r="BP68" s="424"/>
      <c r="BQ68" s="456"/>
      <c r="BR68" s="295"/>
      <c r="BS68" s="295"/>
      <c r="BT68" s="295"/>
      <c r="BU68" s="295"/>
      <c r="BV68" s="295"/>
      <c r="BW68" s="295"/>
      <c r="BX68" s="295"/>
      <c r="BY68" s="426"/>
    </row>
    <row r="69" spans="1:77" s="199" customFormat="1" ht="12" customHeight="1" thickTop="1" thickBot="1" x14ac:dyDescent="0.3">
      <c r="A69" s="169" t="s">
        <v>91</v>
      </c>
      <c r="B69" s="306"/>
      <c r="C69" s="307"/>
      <c r="D69" s="65">
        <f>AK45</f>
        <v>0</v>
      </c>
      <c r="E69" s="66">
        <f>AJ45</f>
        <v>0</v>
      </c>
      <c r="F69" s="457"/>
      <c r="G69" s="458"/>
      <c r="H69" s="102">
        <f>AK48</f>
        <v>0</v>
      </c>
      <c r="I69" s="66">
        <f>AJ48</f>
        <v>0</v>
      </c>
      <c r="J69" s="457"/>
      <c r="K69" s="458"/>
      <c r="L69" s="102">
        <f>AK51</f>
        <v>0</v>
      </c>
      <c r="M69" s="66">
        <f>AJ51</f>
        <v>0</v>
      </c>
      <c r="N69" s="457"/>
      <c r="O69" s="458"/>
      <c r="P69" s="102">
        <f>AK54</f>
        <v>0</v>
      </c>
      <c r="Q69" s="66">
        <f>AJ54</f>
        <v>0</v>
      </c>
      <c r="R69" s="457"/>
      <c r="S69" s="458"/>
      <c r="T69" s="102">
        <f>AK57</f>
        <v>0</v>
      </c>
      <c r="U69" s="66">
        <f>AJ57</f>
        <v>0</v>
      </c>
      <c r="V69" s="457"/>
      <c r="W69" s="458"/>
      <c r="X69" s="102">
        <f>AK60</f>
        <v>0</v>
      </c>
      <c r="Y69" s="66">
        <f>AJ60</f>
        <v>0</v>
      </c>
      <c r="Z69" s="457"/>
      <c r="AA69" s="458"/>
      <c r="AB69" s="102">
        <f>AK63</f>
        <v>0</v>
      </c>
      <c r="AC69" s="66">
        <f>AJ63</f>
        <v>0</v>
      </c>
      <c r="AD69" s="457"/>
      <c r="AE69" s="458"/>
      <c r="AF69" s="102">
        <f>AK66</f>
        <v>0</v>
      </c>
      <c r="AG69" s="66">
        <f>AJ66</f>
        <v>0</v>
      </c>
      <c r="AH69" s="457"/>
      <c r="AI69" s="458"/>
      <c r="AJ69" s="459"/>
      <c r="AK69" s="459"/>
      <c r="AL69" s="459"/>
      <c r="AM69" s="459"/>
      <c r="AN69" s="259"/>
      <c r="AO69" s="540"/>
      <c r="AP69" s="541"/>
      <c r="AQ69" s="542"/>
      <c r="AR69" s="540"/>
      <c r="AS69" s="541"/>
      <c r="AT69" s="542"/>
      <c r="AU69" s="540"/>
      <c r="AV69" s="541"/>
      <c r="AW69" s="259"/>
      <c r="AX69" s="259"/>
      <c r="AY69"/>
      <c r="AZ69" s="519"/>
      <c r="BA69" s="519"/>
      <c r="BB69" s="519"/>
      <c r="BC69" s="519"/>
      <c r="BD69" s="518"/>
      <c r="BE69" s="518"/>
      <c r="BF69"/>
      <c r="BG69" s="422"/>
      <c r="BH69" s="422"/>
      <c r="BI69" s="422"/>
      <c r="BJ69" s="422"/>
      <c r="BK69" s="455"/>
      <c r="BL69" s="455"/>
      <c r="BM69" s="165"/>
      <c r="BN69" s="424"/>
      <c r="BO69" s="424"/>
      <c r="BP69" s="424"/>
      <c r="BQ69" s="456"/>
      <c r="BR69" s="295"/>
      <c r="BS69" s="295"/>
      <c r="BT69" s="295"/>
      <c r="BU69" s="295"/>
      <c r="BV69" s="295"/>
      <c r="BW69" s="295"/>
      <c r="BX69" s="295"/>
      <c r="BY69" s="426"/>
    </row>
    <row r="70" spans="1:77" ht="15" customHeight="1" thickTop="1" x14ac:dyDescent="0.25">
      <c r="AZ70" s="537">
        <f>SUM(AZ43:BA69)</f>
        <v>59</v>
      </c>
      <c r="BA70" s="537"/>
      <c r="BB70" s="537">
        <f>SUM(BB43:BC69)</f>
        <v>59</v>
      </c>
      <c r="BC70" s="537"/>
      <c r="BD70" s="537">
        <f>SUM(BD43:BE69)</f>
        <v>0</v>
      </c>
      <c r="BE70" s="537"/>
      <c r="BF70" s="539"/>
      <c r="BG70" s="536">
        <f>SUM(BG43:BH69)</f>
        <v>2021</v>
      </c>
      <c r="BH70" s="536"/>
      <c r="BI70" s="536">
        <f>SUM(BI43:BJ69)</f>
        <v>2021</v>
      </c>
      <c r="BJ70" s="536"/>
      <c r="BK70" s="536">
        <f>SUM(BK43:BL69)</f>
        <v>0</v>
      </c>
      <c r="BL70" s="536"/>
    </row>
    <row r="71" spans="1:77" ht="50.1" customHeight="1" x14ac:dyDescent="0.25">
      <c r="B71" s="20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  <row r="73" spans="1:77" ht="24.95" customHeight="1" x14ac:dyDescent="0.25">
      <c r="B73" s="20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77" ht="24.95" customHeight="1" x14ac:dyDescent="0.25">
      <c r="B74" s="20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G74" s="4"/>
      <c r="BH74" s="4"/>
      <c r="BI74" s="4"/>
      <c r="BJ74" s="4"/>
      <c r="BK74" s="4"/>
      <c r="BL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spans="1:77" ht="24.95" customHeight="1" x14ac:dyDescent="0.25">
      <c r="B75" s="20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G75" s="4"/>
      <c r="BH75" s="4"/>
      <c r="BI75" s="4"/>
      <c r="BJ75" s="4"/>
      <c r="BK75" s="4"/>
      <c r="BL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</row>
    <row r="76" spans="1:77" ht="24.95" customHeight="1" x14ac:dyDescent="0.25">
      <c r="B76" s="20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G76" s="4"/>
      <c r="BH76" s="4"/>
      <c r="BI76" s="4"/>
      <c r="BJ76" s="4"/>
      <c r="BK76" s="4"/>
      <c r="BL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</row>
    <row r="77" spans="1:77" ht="24.95" customHeight="1" x14ac:dyDescent="0.25">
      <c r="B77" s="201"/>
      <c r="C77" s="4"/>
      <c r="D77" s="4"/>
      <c r="E77" s="4"/>
      <c r="F77" s="4"/>
      <c r="G77" s="4"/>
      <c r="J77" s="4"/>
      <c r="K77" s="4"/>
      <c r="N77" s="4"/>
      <c r="O77" s="4"/>
      <c r="R77" s="4"/>
      <c r="S77" s="4"/>
      <c r="V77" s="4"/>
      <c r="W77" s="4"/>
      <c r="Z77" s="4"/>
      <c r="AA77" s="4"/>
      <c r="AD77" s="4"/>
      <c r="AE77" s="4"/>
      <c r="AH77" s="4"/>
      <c r="AI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G77" s="4"/>
      <c r="BH77" s="4"/>
      <c r="BI77" s="4"/>
      <c r="BJ77" s="4"/>
      <c r="BK77" s="4"/>
      <c r="BL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</row>
    <row r="78" spans="1:77" ht="24.95" customHeight="1" x14ac:dyDescent="0.25">
      <c r="B78" s="201"/>
      <c r="C78" s="4"/>
      <c r="D78" s="4"/>
      <c r="E78" s="4"/>
      <c r="F78" s="4"/>
      <c r="G78" s="4"/>
      <c r="J78" s="4"/>
      <c r="K78" s="4"/>
      <c r="N78" s="4"/>
      <c r="O78" s="4"/>
      <c r="R78" s="4"/>
      <c r="S78" s="4"/>
      <c r="V78" s="4"/>
      <c r="W78" s="4"/>
      <c r="Z78" s="4"/>
      <c r="AA78" s="4"/>
      <c r="AD78" s="4"/>
      <c r="AE78" s="4"/>
      <c r="AH78" s="4"/>
      <c r="AI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G78" s="4"/>
      <c r="BH78" s="4"/>
      <c r="BI78" s="4"/>
      <c r="BJ78" s="4"/>
      <c r="BK78" s="4"/>
      <c r="BL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</row>
    <row r="79" spans="1:77" ht="24.95" customHeight="1" x14ac:dyDescent="0.25">
      <c r="B79" s="201"/>
      <c r="C79" s="4"/>
      <c r="D79" s="4"/>
      <c r="E79" s="4"/>
      <c r="F79" s="4"/>
      <c r="G79" s="4"/>
      <c r="J79" s="4"/>
      <c r="K79" s="4"/>
      <c r="N79" s="4"/>
      <c r="O79" s="4"/>
      <c r="R79" s="4"/>
      <c r="S79" s="4"/>
      <c r="V79" s="4"/>
      <c r="W79" s="4"/>
      <c r="Z79" s="4"/>
      <c r="AA79" s="4"/>
      <c r="AD79" s="4"/>
      <c r="AE79" s="4"/>
      <c r="AH79" s="4"/>
      <c r="AI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G79" s="4"/>
      <c r="BH79" s="4"/>
      <c r="BI79" s="4"/>
      <c r="BJ79" s="4"/>
      <c r="BK79" s="4"/>
      <c r="BL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1:77" ht="24.95" customHeight="1" x14ac:dyDescent="0.25">
      <c r="B80" s="201"/>
      <c r="C80" s="4"/>
      <c r="F80" s="4"/>
      <c r="G80" s="4"/>
      <c r="H80" s="4"/>
      <c r="I80" s="4"/>
      <c r="J80" s="4"/>
      <c r="K80" s="4"/>
      <c r="N80" s="4"/>
      <c r="O80" s="4"/>
      <c r="R80" s="4"/>
      <c r="S80" s="4"/>
      <c r="V80" s="4"/>
      <c r="W80" s="4"/>
      <c r="Z80" s="4"/>
      <c r="AA80" s="4"/>
      <c r="AD80" s="4"/>
      <c r="AE80" s="4"/>
      <c r="AH80" s="4"/>
      <c r="AI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G80" s="4"/>
      <c r="BH80" s="4"/>
      <c r="BI80" s="4"/>
      <c r="BJ80" s="4"/>
      <c r="BK80" s="4"/>
      <c r="BL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2:77" ht="24.95" customHeight="1" x14ac:dyDescent="0.25">
      <c r="B81" s="201"/>
      <c r="C81" s="4"/>
      <c r="F81" s="4"/>
      <c r="G81" s="4"/>
      <c r="H81" s="4"/>
      <c r="I81" s="4"/>
      <c r="J81" s="4"/>
      <c r="K81" s="4"/>
      <c r="N81" s="4"/>
      <c r="O81" s="4"/>
      <c r="R81" s="4"/>
      <c r="S81" s="4"/>
      <c r="V81" s="4"/>
      <c r="W81" s="4"/>
      <c r="Z81" s="4"/>
      <c r="AA81" s="4"/>
      <c r="AD81" s="4"/>
      <c r="AE81" s="4"/>
      <c r="AH81" s="4"/>
      <c r="AI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G81" s="4"/>
      <c r="BH81" s="4"/>
      <c r="BI81" s="4"/>
      <c r="BJ81" s="4"/>
      <c r="BK81" s="4"/>
      <c r="BL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2:77" ht="24.95" customHeight="1" x14ac:dyDescent="0.25">
      <c r="B82" s="201"/>
      <c r="C82" s="4"/>
      <c r="F82" s="4"/>
      <c r="G82" s="4"/>
      <c r="H82" s="4"/>
      <c r="I82" s="4"/>
      <c r="J82" s="4"/>
      <c r="K82" s="4"/>
      <c r="N82" s="4"/>
      <c r="O82" s="4"/>
      <c r="R82" s="4"/>
      <c r="S82" s="4"/>
      <c r="V82" s="4"/>
      <c r="W82" s="4"/>
      <c r="Z82" s="4"/>
      <c r="AA82" s="4"/>
      <c r="AD82" s="4"/>
      <c r="AE82" s="4"/>
      <c r="AH82" s="4"/>
      <c r="AI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G82" s="4"/>
      <c r="BH82" s="4"/>
      <c r="BI82" s="4"/>
      <c r="BJ82" s="4"/>
      <c r="BK82" s="4"/>
      <c r="BL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spans="2:77" ht="24.95" customHeight="1" x14ac:dyDescent="0.25">
      <c r="B83" s="201"/>
      <c r="C83" s="4"/>
      <c r="F83" s="4"/>
      <c r="G83" s="4"/>
      <c r="J83" s="4"/>
      <c r="K83" s="4"/>
      <c r="L83" s="4"/>
      <c r="M83" s="4"/>
      <c r="N83" s="4"/>
      <c r="O83" s="4"/>
      <c r="R83" s="4"/>
      <c r="S83" s="4"/>
      <c r="V83" s="4"/>
      <c r="W83" s="4"/>
      <c r="Z83" s="4"/>
      <c r="AA83" s="4"/>
      <c r="AD83" s="4"/>
      <c r="AE83" s="4"/>
      <c r="AH83" s="4"/>
      <c r="AI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G83" s="4"/>
      <c r="BH83" s="4"/>
      <c r="BI83" s="4"/>
      <c r="BJ83" s="4"/>
      <c r="BK83" s="4"/>
      <c r="BL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</row>
    <row r="84" spans="2:77" ht="24.95" customHeight="1" x14ac:dyDescent="0.25">
      <c r="B84" s="201"/>
      <c r="C84" s="4"/>
      <c r="F84" s="4"/>
      <c r="G84" s="4"/>
      <c r="J84" s="4"/>
      <c r="K84" s="4"/>
      <c r="L84" s="4"/>
      <c r="M84" s="4"/>
      <c r="N84" s="4"/>
      <c r="O84" s="4"/>
      <c r="R84" s="4"/>
      <c r="S84" s="4"/>
      <c r="V84" s="4"/>
      <c r="W84" s="4"/>
      <c r="Z84" s="4"/>
      <c r="AA84" s="4"/>
      <c r="AD84" s="4"/>
      <c r="AE84" s="4"/>
      <c r="AH84" s="4"/>
      <c r="AI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G84" s="4"/>
      <c r="BH84" s="4"/>
      <c r="BI84" s="4"/>
      <c r="BJ84" s="4"/>
      <c r="BK84" s="4"/>
      <c r="BL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</row>
    <row r="85" spans="2:77" ht="24.95" customHeight="1" x14ac:dyDescent="0.25">
      <c r="B85" s="201"/>
      <c r="C85" s="4"/>
      <c r="F85" s="4"/>
      <c r="G85" s="4"/>
      <c r="J85" s="4"/>
      <c r="K85" s="4"/>
      <c r="L85" s="4"/>
      <c r="M85" s="4"/>
      <c r="N85" s="4"/>
      <c r="O85" s="4"/>
      <c r="R85" s="4"/>
      <c r="S85" s="4"/>
      <c r="V85" s="4"/>
      <c r="W85" s="4"/>
      <c r="Z85" s="4"/>
      <c r="AA85" s="4"/>
      <c r="AD85" s="4"/>
      <c r="AE85" s="4"/>
      <c r="AH85" s="4"/>
      <c r="AI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G85" s="4"/>
      <c r="BH85" s="4"/>
      <c r="BI85" s="4"/>
      <c r="BJ85" s="4"/>
      <c r="BK85" s="4"/>
      <c r="BL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</row>
    <row r="86" spans="2:77" ht="24.95" customHeight="1" x14ac:dyDescent="0.25">
      <c r="B86" s="201"/>
      <c r="C86" s="4"/>
      <c r="F86" s="4"/>
      <c r="G86" s="4"/>
      <c r="J86" s="4"/>
      <c r="K86" s="4"/>
      <c r="N86" s="4"/>
      <c r="O86" s="4"/>
      <c r="P86" s="4"/>
      <c r="Q86" s="4"/>
      <c r="R86" s="4"/>
      <c r="S86" s="4"/>
      <c r="V86" s="4"/>
      <c r="W86" s="4"/>
      <c r="Z86" s="4"/>
      <c r="AA86" s="4"/>
      <c r="AD86" s="4"/>
      <c r="AE86" s="4"/>
      <c r="AH86" s="4"/>
      <c r="AI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G86" s="4"/>
      <c r="BH86" s="4"/>
      <c r="BI86" s="4"/>
      <c r="BJ86" s="4"/>
      <c r="BK86" s="4"/>
      <c r="BL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</row>
    <row r="87" spans="2:77" ht="24.95" customHeight="1" x14ac:dyDescent="0.25">
      <c r="B87" s="201"/>
      <c r="C87" s="4"/>
      <c r="F87" s="4"/>
      <c r="G87" s="4"/>
      <c r="J87" s="4"/>
      <c r="K87" s="4"/>
      <c r="N87" s="4"/>
      <c r="O87" s="4"/>
      <c r="P87" s="4"/>
      <c r="Q87" s="4"/>
      <c r="R87" s="4"/>
      <c r="S87" s="4"/>
      <c r="V87" s="4"/>
      <c r="W87" s="4"/>
      <c r="Z87" s="4"/>
      <c r="AA87" s="4"/>
      <c r="AD87" s="4"/>
      <c r="AE87" s="4"/>
      <c r="AH87" s="4"/>
      <c r="AI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G87" s="4"/>
      <c r="BH87" s="4"/>
      <c r="BI87" s="4"/>
      <c r="BJ87" s="4"/>
      <c r="BK87" s="4"/>
      <c r="BL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</row>
    <row r="88" spans="2:77" ht="24.95" customHeight="1" x14ac:dyDescent="0.25">
      <c r="B88" s="201"/>
      <c r="C88" s="4"/>
      <c r="F88" s="4"/>
      <c r="G88" s="4"/>
      <c r="J88" s="4"/>
      <c r="K88" s="4"/>
      <c r="N88" s="4"/>
      <c r="O88" s="4"/>
      <c r="P88" s="4"/>
      <c r="Q88" s="4"/>
      <c r="R88" s="4"/>
      <c r="S88" s="4"/>
      <c r="V88" s="4"/>
      <c r="W88" s="4"/>
      <c r="Z88" s="4"/>
      <c r="AA88" s="4"/>
      <c r="AD88" s="4"/>
      <c r="AE88" s="4"/>
      <c r="AH88" s="4"/>
      <c r="AI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G88" s="4"/>
      <c r="BH88" s="4"/>
      <c r="BI88" s="4"/>
      <c r="BJ88" s="4"/>
      <c r="BK88" s="4"/>
      <c r="BL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</row>
    <row r="89" spans="2:77" ht="24.95" customHeight="1" x14ac:dyDescent="0.25">
      <c r="B89" s="201"/>
      <c r="C89" s="4"/>
      <c r="F89" s="4"/>
      <c r="G89" s="4"/>
      <c r="J89" s="4"/>
      <c r="K89" s="4"/>
      <c r="N89" s="4"/>
      <c r="O89" s="4"/>
      <c r="R89" s="4"/>
      <c r="S89" s="4"/>
      <c r="T89" s="4"/>
      <c r="U89" s="4"/>
      <c r="V89" s="4"/>
      <c r="W89" s="4"/>
      <c r="Z89" s="4"/>
      <c r="AA89" s="4"/>
      <c r="AD89" s="4"/>
      <c r="AE89" s="4"/>
      <c r="AH89" s="4"/>
      <c r="AI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G89" s="4"/>
      <c r="BH89" s="4"/>
      <c r="BI89" s="4"/>
      <c r="BJ89" s="4"/>
      <c r="BK89" s="4"/>
      <c r="BL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</row>
    <row r="90" spans="2:77" ht="24.95" customHeight="1" x14ac:dyDescent="0.25">
      <c r="B90" s="201"/>
      <c r="C90" s="4"/>
      <c r="F90" s="4"/>
      <c r="G90" s="4"/>
      <c r="J90" s="4"/>
      <c r="K90" s="4"/>
      <c r="N90" s="4"/>
      <c r="O90" s="4"/>
      <c r="R90" s="4"/>
      <c r="S90" s="4"/>
      <c r="T90" s="4"/>
      <c r="U90" s="4"/>
      <c r="V90" s="4"/>
      <c r="W90" s="4"/>
      <c r="Z90" s="4"/>
      <c r="AA90" s="4"/>
      <c r="AD90" s="4"/>
      <c r="AE90" s="4"/>
      <c r="AH90" s="4"/>
      <c r="AI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G90" s="4"/>
      <c r="BH90" s="4"/>
      <c r="BI90" s="4"/>
      <c r="BJ90" s="4"/>
      <c r="BK90" s="4"/>
      <c r="BL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</row>
    <row r="91" spans="2:77" ht="24.95" customHeight="1" x14ac:dyDescent="0.25">
      <c r="B91" s="201"/>
      <c r="C91" s="4"/>
      <c r="F91" s="4"/>
      <c r="G91" s="4"/>
      <c r="J91" s="4"/>
      <c r="K91" s="4"/>
      <c r="N91" s="4"/>
      <c r="O91" s="4"/>
      <c r="R91" s="4"/>
      <c r="S91" s="4"/>
      <c r="T91" s="4"/>
      <c r="U91" s="4"/>
      <c r="V91" s="4"/>
      <c r="W91" s="4"/>
      <c r="Z91" s="4"/>
      <c r="AA91" s="4"/>
      <c r="AD91" s="4"/>
      <c r="AE91" s="4"/>
      <c r="AH91" s="4"/>
      <c r="AI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G91" s="4"/>
      <c r="BH91" s="4"/>
      <c r="BI91" s="4"/>
      <c r="BJ91" s="4"/>
      <c r="BK91" s="4"/>
      <c r="BL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</row>
    <row r="92" spans="2:77" ht="24.95" customHeight="1" x14ac:dyDescent="0.25">
      <c r="B92" s="201"/>
      <c r="C92" s="4"/>
      <c r="F92" s="4"/>
      <c r="G92" s="4"/>
      <c r="J92" s="4"/>
      <c r="K92" s="4"/>
      <c r="N92" s="4"/>
      <c r="O92" s="4"/>
      <c r="R92" s="4"/>
      <c r="S92" s="4"/>
      <c r="V92" s="4"/>
      <c r="W92" s="4"/>
      <c r="X92" s="4"/>
      <c r="Y92" s="4"/>
      <c r="Z92" s="4"/>
      <c r="AA92" s="4"/>
      <c r="AD92" s="4"/>
      <c r="AE92" s="4"/>
      <c r="AH92" s="4"/>
      <c r="AI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G92" s="4"/>
      <c r="BH92" s="4"/>
      <c r="BI92" s="4"/>
      <c r="BJ92" s="4"/>
      <c r="BK92" s="4"/>
      <c r="BL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</row>
    <row r="93" spans="2:77" ht="24.95" customHeight="1" x14ac:dyDescent="0.25">
      <c r="B93" s="201"/>
      <c r="C93" s="4"/>
      <c r="F93" s="4"/>
      <c r="G93" s="4"/>
      <c r="J93" s="4"/>
      <c r="K93" s="4"/>
      <c r="N93" s="4"/>
      <c r="O93" s="4"/>
      <c r="R93" s="4"/>
      <c r="S93" s="4"/>
      <c r="V93" s="4"/>
      <c r="W93" s="4"/>
      <c r="X93" s="4"/>
      <c r="Y93" s="4"/>
      <c r="Z93" s="4"/>
      <c r="AA93" s="4"/>
      <c r="AD93" s="4"/>
      <c r="AE93" s="4"/>
      <c r="AH93" s="4"/>
      <c r="AI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G93" s="4"/>
      <c r="BH93" s="4"/>
      <c r="BI93" s="4"/>
      <c r="BJ93" s="4"/>
      <c r="BK93" s="4"/>
      <c r="BL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</row>
    <row r="94" spans="2:77" ht="24.95" customHeight="1" x14ac:dyDescent="0.25">
      <c r="B94" s="201"/>
      <c r="C94" s="4"/>
      <c r="F94" s="4"/>
      <c r="G94" s="4"/>
      <c r="J94" s="4"/>
      <c r="K94" s="4"/>
      <c r="N94" s="4"/>
      <c r="O94" s="4"/>
      <c r="R94" s="4"/>
      <c r="S94" s="4"/>
      <c r="V94" s="4"/>
      <c r="W94" s="4"/>
      <c r="X94" s="4"/>
      <c r="Y94" s="4"/>
      <c r="Z94" s="4"/>
      <c r="AA94" s="4"/>
      <c r="AD94" s="4"/>
      <c r="AE94" s="4"/>
      <c r="AH94" s="4"/>
      <c r="AI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G94" s="4"/>
      <c r="BH94" s="4"/>
      <c r="BI94" s="4"/>
      <c r="BJ94" s="4"/>
      <c r="BK94" s="4"/>
      <c r="BL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</row>
    <row r="95" spans="2:77" ht="24.95" customHeight="1" x14ac:dyDescent="0.25">
      <c r="B95" s="201"/>
      <c r="C95" s="4"/>
      <c r="F95" s="4"/>
      <c r="G95" s="4"/>
      <c r="J95" s="4"/>
      <c r="K95" s="4"/>
      <c r="N95" s="4"/>
      <c r="O95" s="4"/>
      <c r="R95" s="4"/>
      <c r="S95" s="4"/>
      <c r="V95" s="4"/>
      <c r="W95" s="4"/>
      <c r="Z95" s="4"/>
      <c r="AA95" s="4"/>
      <c r="AB95" s="4"/>
      <c r="AC95" s="4"/>
      <c r="AD95" s="4"/>
      <c r="AE95" s="4"/>
      <c r="AH95" s="4"/>
      <c r="AI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G95" s="4"/>
      <c r="BH95" s="4"/>
      <c r="BI95" s="4"/>
      <c r="BJ95" s="4"/>
      <c r="BK95" s="4"/>
      <c r="BL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</row>
    <row r="96" spans="2:77" ht="24.95" customHeight="1" x14ac:dyDescent="0.25">
      <c r="B96" s="201"/>
      <c r="C96" s="4"/>
      <c r="F96" s="4"/>
      <c r="G96" s="4"/>
      <c r="J96" s="4"/>
      <c r="K96" s="4"/>
      <c r="N96" s="4"/>
      <c r="O96" s="4"/>
      <c r="R96" s="4"/>
      <c r="S96" s="4"/>
      <c r="V96" s="4"/>
      <c r="W96" s="4"/>
      <c r="Z96" s="4"/>
      <c r="AA96" s="4"/>
      <c r="AB96" s="4"/>
      <c r="AC96" s="4"/>
      <c r="AD96" s="4"/>
      <c r="AE96" s="4"/>
      <c r="AH96" s="4"/>
      <c r="AI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G96" s="4"/>
      <c r="BH96" s="4"/>
      <c r="BI96" s="4"/>
      <c r="BJ96" s="4"/>
      <c r="BK96" s="4"/>
      <c r="BL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</row>
    <row r="97" spans="2:77" ht="24.95" customHeight="1" x14ac:dyDescent="0.25">
      <c r="B97" s="201"/>
      <c r="C97" s="4"/>
      <c r="F97" s="4"/>
      <c r="G97" s="4"/>
      <c r="J97" s="4"/>
      <c r="K97" s="4"/>
      <c r="N97" s="4"/>
      <c r="O97" s="4"/>
      <c r="R97" s="4"/>
      <c r="S97" s="4"/>
      <c r="V97" s="4"/>
      <c r="W97" s="4"/>
      <c r="Z97" s="4"/>
      <c r="AA97" s="4"/>
      <c r="AB97" s="4"/>
      <c r="AC97" s="4"/>
      <c r="AD97" s="4"/>
      <c r="AE97" s="4"/>
      <c r="AH97" s="4"/>
      <c r="AI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G97" s="4"/>
      <c r="BH97" s="4"/>
      <c r="BI97" s="4"/>
      <c r="BJ97" s="4"/>
      <c r="BK97" s="4"/>
      <c r="BL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</row>
    <row r="98" spans="2:77" ht="24.95" customHeight="1" x14ac:dyDescent="0.25">
      <c r="B98" s="201"/>
      <c r="C98" s="4"/>
      <c r="F98" s="4"/>
      <c r="G98" s="4"/>
      <c r="J98" s="4"/>
      <c r="K98" s="4"/>
      <c r="N98" s="4"/>
      <c r="O98" s="4"/>
      <c r="R98" s="4"/>
      <c r="S98" s="4"/>
      <c r="V98" s="4"/>
      <c r="W98" s="4"/>
      <c r="Z98" s="4"/>
      <c r="AA98" s="4"/>
      <c r="AD98" s="4"/>
      <c r="AE98" s="4"/>
      <c r="AF98" s="4"/>
      <c r="AG98" s="4"/>
      <c r="AH98" s="4"/>
      <c r="AI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G98" s="4"/>
      <c r="BH98" s="4"/>
      <c r="BI98" s="4"/>
      <c r="BJ98" s="4"/>
      <c r="BK98" s="4"/>
      <c r="BL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</row>
    <row r="99" spans="2:77" ht="24.95" customHeight="1" x14ac:dyDescent="0.25">
      <c r="B99" s="201"/>
      <c r="C99" s="4"/>
      <c r="F99" s="4"/>
      <c r="G99" s="4"/>
      <c r="J99" s="4"/>
      <c r="K99" s="4"/>
      <c r="N99" s="4"/>
      <c r="O99" s="4"/>
      <c r="R99" s="4"/>
      <c r="S99" s="4"/>
      <c r="V99" s="4"/>
      <c r="W99" s="4"/>
      <c r="Z99" s="4"/>
      <c r="AA99" s="4"/>
      <c r="AD99" s="4"/>
      <c r="AE99" s="4"/>
      <c r="AF99" s="4"/>
      <c r="AG99" s="4"/>
      <c r="AH99" s="4"/>
      <c r="AI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G99" s="4"/>
      <c r="BH99" s="4"/>
      <c r="BI99" s="4"/>
      <c r="BJ99" s="4"/>
      <c r="BK99" s="4"/>
      <c r="BL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</row>
    <row r="100" spans="2:77" ht="24.95" customHeight="1" x14ac:dyDescent="0.25">
      <c r="B100" s="201"/>
      <c r="C100" s="4"/>
      <c r="F100" s="4"/>
      <c r="G100" s="4"/>
      <c r="J100" s="4"/>
      <c r="K100" s="4"/>
      <c r="N100" s="4"/>
      <c r="O100" s="4"/>
      <c r="R100" s="4"/>
      <c r="S100" s="4"/>
      <c r="V100" s="4"/>
      <c r="W100" s="4"/>
      <c r="Z100" s="4"/>
      <c r="AA100" s="4"/>
      <c r="AD100" s="4"/>
      <c r="AE100" s="4"/>
      <c r="AF100" s="4"/>
      <c r="AG100" s="4"/>
      <c r="AH100" s="4"/>
      <c r="AI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G100" s="4"/>
      <c r="BH100" s="4"/>
      <c r="BI100" s="4"/>
      <c r="BJ100" s="4"/>
      <c r="BK100" s="4"/>
      <c r="BL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spans="2:77" ht="24.95" customHeight="1" x14ac:dyDescent="0.25">
      <c r="B101" s="201"/>
      <c r="C101" s="4"/>
      <c r="F101" s="4"/>
      <c r="G101" s="4"/>
      <c r="J101" s="4"/>
      <c r="K101" s="4"/>
      <c r="N101" s="4"/>
      <c r="O101" s="4"/>
      <c r="R101" s="4"/>
      <c r="S101" s="4"/>
      <c r="V101" s="4"/>
      <c r="W101" s="4"/>
      <c r="Z101" s="4"/>
      <c r="AA101" s="4"/>
      <c r="AD101" s="4"/>
      <c r="AE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G101" s="4"/>
      <c r="BH101" s="4"/>
      <c r="BI101" s="4"/>
      <c r="BJ101" s="4"/>
      <c r="BK101" s="4"/>
      <c r="BL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</row>
    <row r="102" spans="2:77" ht="24.95" customHeight="1" x14ac:dyDescent="0.25">
      <c r="B102" s="201"/>
      <c r="C102" s="4"/>
      <c r="F102" s="4"/>
      <c r="G102" s="4"/>
      <c r="J102" s="4"/>
      <c r="K102" s="4"/>
      <c r="N102" s="4"/>
      <c r="O102" s="4"/>
      <c r="R102" s="4"/>
      <c r="S102" s="4"/>
      <c r="V102" s="4"/>
      <c r="W102" s="4"/>
      <c r="Z102" s="4"/>
      <c r="AA102" s="4"/>
      <c r="AD102" s="4"/>
      <c r="AE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G102" s="4"/>
      <c r="BH102" s="4"/>
      <c r="BI102" s="4"/>
      <c r="BJ102" s="4"/>
      <c r="BK102" s="4"/>
      <c r="BL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</row>
    <row r="103" spans="2:77" ht="24.95" customHeight="1" x14ac:dyDescent="0.25">
      <c r="B103" s="201"/>
      <c r="C103" s="4"/>
      <c r="F103" s="4"/>
      <c r="G103" s="4"/>
      <c r="J103" s="4"/>
      <c r="K103" s="4"/>
      <c r="N103" s="4"/>
      <c r="O103" s="4"/>
      <c r="R103" s="4"/>
      <c r="S103" s="4"/>
      <c r="V103" s="4"/>
      <c r="W103" s="4"/>
      <c r="Z103" s="4"/>
      <c r="AA103" s="4"/>
      <c r="AD103" s="4"/>
      <c r="AE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G103" s="4"/>
      <c r="BH103" s="4"/>
      <c r="BI103" s="4"/>
      <c r="BJ103" s="4"/>
      <c r="BK103" s="4"/>
      <c r="BL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</row>
  </sheetData>
  <mergeCells count="765">
    <mergeCell ref="D5:BY5"/>
    <mergeCell ref="D39:BY39"/>
    <mergeCell ref="BG70:BH70"/>
    <mergeCell ref="BI70:BJ70"/>
    <mergeCell ref="BG36:BH36"/>
    <mergeCell ref="BI36:BJ36"/>
    <mergeCell ref="BD36:BE36"/>
    <mergeCell ref="BB36:BC36"/>
    <mergeCell ref="AZ36:BA36"/>
    <mergeCell ref="BK36:BL36"/>
    <mergeCell ref="BK70:BL70"/>
    <mergeCell ref="BD70:BE70"/>
    <mergeCell ref="BB70:BC70"/>
    <mergeCell ref="AZ70:BA70"/>
    <mergeCell ref="AO67:AP69"/>
    <mergeCell ref="AR67:AS69"/>
    <mergeCell ref="AU67:AV69"/>
    <mergeCell ref="AO58:AP60"/>
    <mergeCell ref="AR58:AS60"/>
    <mergeCell ref="AU58:AV60"/>
    <mergeCell ref="AO61:AP63"/>
    <mergeCell ref="AR61:AS63"/>
    <mergeCell ref="AU61:AV63"/>
    <mergeCell ref="AO64:AP66"/>
    <mergeCell ref="AR64:AS66"/>
    <mergeCell ref="AU64:AV66"/>
    <mergeCell ref="AO49:AP51"/>
    <mergeCell ref="AR49:AS51"/>
    <mergeCell ref="AU49:AV51"/>
    <mergeCell ref="AO52:AP54"/>
    <mergeCell ref="AR52:AS54"/>
    <mergeCell ref="AU52:AV54"/>
    <mergeCell ref="AO55:AP57"/>
    <mergeCell ref="AR55:AS57"/>
    <mergeCell ref="AU55:AV57"/>
    <mergeCell ref="AO40:AP42"/>
    <mergeCell ref="AR40:AS42"/>
    <mergeCell ref="AU40:AV42"/>
    <mergeCell ref="AO43:AP45"/>
    <mergeCell ref="AR43:AS45"/>
    <mergeCell ref="AU43:AV45"/>
    <mergeCell ref="AO46:AP48"/>
    <mergeCell ref="AR46:AS48"/>
    <mergeCell ref="AU46:AV48"/>
    <mergeCell ref="AR30:AS32"/>
    <mergeCell ref="AR33:AS35"/>
    <mergeCell ref="AU6:AV8"/>
    <mergeCell ref="AU9:AV11"/>
    <mergeCell ref="AU12:AV14"/>
    <mergeCell ref="AU15:AV17"/>
    <mergeCell ref="AU18:AV20"/>
    <mergeCell ref="AU21:AV23"/>
    <mergeCell ref="AU24:AV26"/>
    <mergeCell ref="AU27:AV29"/>
    <mergeCell ref="AU30:AV32"/>
    <mergeCell ref="AU33:AV35"/>
    <mergeCell ref="AZ64:BA66"/>
    <mergeCell ref="BB64:BC66"/>
    <mergeCell ref="BD64:BE66"/>
    <mergeCell ref="AZ67:BA69"/>
    <mergeCell ref="BB67:BC69"/>
    <mergeCell ref="BD67:BE69"/>
    <mergeCell ref="AO6:AP8"/>
    <mergeCell ref="AO9:AP11"/>
    <mergeCell ref="AO12:AP14"/>
    <mergeCell ref="AO15:AP17"/>
    <mergeCell ref="AO18:AP20"/>
    <mergeCell ref="AO21:AP23"/>
    <mergeCell ref="AO24:AP26"/>
    <mergeCell ref="AO27:AP29"/>
    <mergeCell ref="AO30:AP32"/>
    <mergeCell ref="AO33:AP35"/>
    <mergeCell ref="AR6:AS8"/>
    <mergeCell ref="AR9:AS11"/>
    <mergeCell ref="AR12:AS14"/>
    <mergeCell ref="AR15:AS17"/>
    <mergeCell ref="AR18:AS20"/>
    <mergeCell ref="AR21:AS23"/>
    <mergeCell ref="AR24:AS26"/>
    <mergeCell ref="AR27:AS29"/>
    <mergeCell ref="AZ55:BA57"/>
    <mergeCell ref="BB55:BC57"/>
    <mergeCell ref="BD55:BE57"/>
    <mergeCell ref="AZ58:BA60"/>
    <mergeCell ref="BB58:BC60"/>
    <mergeCell ref="BD58:BE60"/>
    <mergeCell ref="AZ61:BA63"/>
    <mergeCell ref="BB61:BC63"/>
    <mergeCell ref="BD61:BE63"/>
    <mergeCell ref="AZ46:BA48"/>
    <mergeCell ref="BB46:BC48"/>
    <mergeCell ref="BD46:BE48"/>
    <mergeCell ref="AZ49:BA51"/>
    <mergeCell ref="BB49:BC51"/>
    <mergeCell ref="BD49:BE51"/>
    <mergeCell ref="AZ52:BA54"/>
    <mergeCell ref="BB52:BC54"/>
    <mergeCell ref="BD52:BE54"/>
    <mergeCell ref="BD9:BE11"/>
    <mergeCell ref="BD12:BE14"/>
    <mergeCell ref="AZ40:BA42"/>
    <mergeCell ref="BB40:BC42"/>
    <mergeCell ref="BD40:BE42"/>
    <mergeCell ref="AZ43:BA45"/>
    <mergeCell ref="BB43:BC45"/>
    <mergeCell ref="BD43:BE45"/>
    <mergeCell ref="AZ9:BA11"/>
    <mergeCell ref="AZ12:BA14"/>
    <mergeCell ref="AZ15:BA17"/>
    <mergeCell ref="AZ18:BA20"/>
    <mergeCell ref="AZ21:BA23"/>
    <mergeCell ref="AZ24:BA26"/>
    <mergeCell ref="AZ27:BA29"/>
    <mergeCell ref="AZ30:BA32"/>
    <mergeCell ref="AZ33:BA35"/>
    <mergeCell ref="BB9:BC11"/>
    <mergeCell ref="BB12:BC14"/>
    <mergeCell ref="BB15:BC17"/>
    <mergeCell ref="BB18:BC20"/>
    <mergeCell ref="BB21:BC23"/>
    <mergeCell ref="BB24:BC26"/>
    <mergeCell ref="BB27:BC29"/>
    <mergeCell ref="BB30:BC32"/>
    <mergeCell ref="BD18:BE20"/>
    <mergeCell ref="BD21:BE23"/>
    <mergeCell ref="BD24:BE26"/>
    <mergeCell ref="BD27:BE29"/>
    <mergeCell ref="BD30:BE32"/>
    <mergeCell ref="A1:BY1"/>
    <mergeCell ref="A3:BY3"/>
    <mergeCell ref="A5:A8"/>
    <mergeCell ref="B5:C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BG6:BH8"/>
    <mergeCell ref="BI6:BJ8"/>
    <mergeCell ref="AZ6:BA8"/>
    <mergeCell ref="BK6:BL8"/>
    <mergeCell ref="BN6:BP8"/>
    <mergeCell ref="BQ6:BQ8"/>
    <mergeCell ref="BR6:BR8"/>
    <mergeCell ref="BS6:BS8"/>
    <mergeCell ref="BT6:BT8"/>
    <mergeCell ref="BD6:BE8"/>
    <mergeCell ref="BB6:BC8"/>
    <mergeCell ref="BU6:BU8"/>
    <mergeCell ref="BV6:BV8"/>
    <mergeCell ref="BW6:BW8"/>
    <mergeCell ref="BX6:BX8"/>
    <mergeCell ref="BY6:BY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BG9:BH11"/>
    <mergeCell ref="BI9:BJ11"/>
    <mergeCell ref="BK9:BL11"/>
    <mergeCell ref="BN9:BP11"/>
    <mergeCell ref="BQ9:BQ11"/>
    <mergeCell ref="BR9:BR11"/>
    <mergeCell ref="BS9:BS11"/>
    <mergeCell ref="BT9:BT11"/>
    <mergeCell ref="BU9:BU11"/>
    <mergeCell ref="BV9:BV11"/>
    <mergeCell ref="BW9:BW11"/>
    <mergeCell ref="BX9:BX11"/>
    <mergeCell ref="BY9:BY11"/>
    <mergeCell ref="B12:B14"/>
    <mergeCell ref="C12:C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BG12:BH14"/>
    <mergeCell ref="BI12:BJ14"/>
    <mergeCell ref="BK12:BL14"/>
    <mergeCell ref="BN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Y12:BY14"/>
    <mergeCell ref="B15:B17"/>
    <mergeCell ref="C15:C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BG15:BH17"/>
    <mergeCell ref="BI15:BJ17"/>
    <mergeCell ref="BK15:BL17"/>
    <mergeCell ref="BN15:BP17"/>
    <mergeCell ref="BQ15:BQ17"/>
    <mergeCell ref="BR15:BR17"/>
    <mergeCell ref="BS15:BS17"/>
    <mergeCell ref="BT15:BT17"/>
    <mergeCell ref="BD15:BE17"/>
    <mergeCell ref="BU15:BU17"/>
    <mergeCell ref="BV15:BV17"/>
    <mergeCell ref="BW15:BW17"/>
    <mergeCell ref="BX15:BX17"/>
    <mergeCell ref="BY15:BY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BG18:BH20"/>
    <mergeCell ref="BI18:BJ20"/>
    <mergeCell ref="BK18:BL20"/>
    <mergeCell ref="BN18:BP20"/>
    <mergeCell ref="BQ18:BQ20"/>
    <mergeCell ref="BR18:BR20"/>
    <mergeCell ref="BS18:BS20"/>
    <mergeCell ref="BT18:BT20"/>
    <mergeCell ref="BU18:BU20"/>
    <mergeCell ref="BV18:BV20"/>
    <mergeCell ref="BW18:BW20"/>
    <mergeCell ref="BX18:BX20"/>
    <mergeCell ref="BY18:BY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BG21:BH23"/>
    <mergeCell ref="BI21:BJ23"/>
    <mergeCell ref="BK21:BL23"/>
    <mergeCell ref="BN21:BP23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AM24:AM26"/>
    <mergeCell ref="BG24:BH26"/>
    <mergeCell ref="BI24:BJ26"/>
    <mergeCell ref="BK24:BL26"/>
    <mergeCell ref="BN24:BP26"/>
    <mergeCell ref="BQ24:BQ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BG27:BH29"/>
    <mergeCell ref="BI27:BJ29"/>
    <mergeCell ref="BK27:BL29"/>
    <mergeCell ref="BN27:BP29"/>
    <mergeCell ref="BQ27:BQ29"/>
    <mergeCell ref="BR27:BR29"/>
    <mergeCell ref="BS27:BS29"/>
    <mergeCell ref="BT27:BT29"/>
    <mergeCell ref="BU27:BU29"/>
    <mergeCell ref="BV27:BV29"/>
    <mergeCell ref="BW27:BW29"/>
    <mergeCell ref="BX27:BX29"/>
    <mergeCell ref="BY27:BY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L30:AL32"/>
    <mergeCell ref="AM30:AM32"/>
    <mergeCell ref="BG30:BH32"/>
    <mergeCell ref="BI30:BJ32"/>
    <mergeCell ref="BK30:BL32"/>
    <mergeCell ref="BN30:BP32"/>
    <mergeCell ref="BQ30:BQ32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BG33:BH35"/>
    <mergeCell ref="BI33:BJ35"/>
    <mergeCell ref="BK33:BL35"/>
    <mergeCell ref="BN33:BP35"/>
    <mergeCell ref="BQ33:BQ35"/>
    <mergeCell ref="BR33:BR35"/>
    <mergeCell ref="BS33:BS35"/>
    <mergeCell ref="BT33:BT35"/>
    <mergeCell ref="BD33:BE35"/>
    <mergeCell ref="BB33:BC35"/>
    <mergeCell ref="BU33:BU35"/>
    <mergeCell ref="BV33:BV35"/>
    <mergeCell ref="BW33:BW35"/>
    <mergeCell ref="BX33:BX35"/>
    <mergeCell ref="BY33:BY35"/>
    <mergeCell ref="A37:BY37"/>
    <mergeCell ref="A39:A42"/>
    <mergeCell ref="B39:C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BG40:BH42"/>
    <mergeCell ref="BI40:BJ42"/>
    <mergeCell ref="BK40:BL42"/>
    <mergeCell ref="BN40:BP42"/>
    <mergeCell ref="BQ40:BQ42"/>
    <mergeCell ref="BR40:BR42"/>
    <mergeCell ref="BS40:BS42"/>
    <mergeCell ref="BT40:BT42"/>
    <mergeCell ref="BU40:BU42"/>
    <mergeCell ref="BV40:BV42"/>
    <mergeCell ref="BW40:BW42"/>
    <mergeCell ref="BX40:BX42"/>
    <mergeCell ref="BY40:BY42"/>
    <mergeCell ref="B43:B45"/>
    <mergeCell ref="C43:C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AL43:AL45"/>
    <mergeCell ref="AM43:AM45"/>
    <mergeCell ref="BG43:BH45"/>
    <mergeCell ref="BI43:BJ45"/>
    <mergeCell ref="BK43:BL45"/>
    <mergeCell ref="BN43:BP45"/>
    <mergeCell ref="BQ43:BQ45"/>
    <mergeCell ref="BR43:BR45"/>
    <mergeCell ref="BS43:BS45"/>
    <mergeCell ref="BT43:BT45"/>
    <mergeCell ref="BU43:BU45"/>
    <mergeCell ref="BV43:BV45"/>
    <mergeCell ref="BW43:BW45"/>
    <mergeCell ref="BX43:BX45"/>
    <mergeCell ref="BY43:BY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AM46:AM48"/>
    <mergeCell ref="BG46:BH48"/>
    <mergeCell ref="BI46:BJ48"/>
    <mergeCell ref="BK46:BL48"/>
    <mergeCell ref="BN46:BP48"/>
    <mergeCell ref="BQ46:BQ48"/>
    <mergeCell ref="BR46:BR48"/>
    <mergeCell ref="BS46:BS48"/>
    <mergeCell ref="BT46:BT48"/>
    <mergeCell ref="BU46:BU48"/>
    <mergeCell ref="BV46:BV48"/>
    <mergeCell ref="BW46:BW48"/>
    <mergeCell ref="BX46:BX48"/>
    <mergeCell ref="BY46:BY48"/>
    <mergeCell ref="B49:B51"/>
    <mergeCell ref="C49:C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BG49:BH51"/>
    <mergeCell ref="BI49:BJ51"/>
    <mergeCell ref="BK49:BL51"/>
    <mergeCell ref="BN49:BP51"/>
    <mergeCell ref="BQ49:BQ51"/>
    <mergeCell ref="BR49:BR51"/>
    <mergeCell ref="BS49:BS51"/>
    <mergeCell ref="BT49:BT51"/>
    <mergeCell ref="BU49:BU51"/>
    <mergeCell ref="BV49:BV51"/>
    <mergeCell ref="BW49:BW51"/>
    <mergeCell ref="BX49:BX51"/>
    <mergeCell ref="BY49:BY51"/>
    <mergeCell ref="B52:B54"/>
    <mergeCell ref="C52:C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L52:AL54"/>
    <mergeCell ref="AM52:AM54"/>
    <mergeCell ref="BG52:BH54"/>
    <mergeCell ref="BI52:BJ54"/>
    <mergeCell ref="BK52:BL54"/>
    <mergeCell ref="BN52:BP54"/>
    <mergeCell ref="BQ52:BQ54"/>
    <mergeCell ref="BR52:BR54"/>
    <mergeCell ref="BS52:BS54"/>
    <mergeCell ref="BT52:BT54"/>
    <mergeCell ref="BU52:BU54"/>
    <mergeCell ref="BV52:BV54"/>
    <mergeCell ref="BW52:BW54"/>
    <mergeCell ref="BX52:BX54"/>
    <mergeCell ref="BY52:BY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BG55:BH57"/>
    <mergeCell ref="BI55:BJ57"/>
    <mergeCell ref="BK55:BL57"/>
    <mergeCell ref="BN55:BP57"/>
    <mergeCell ref="BQ55:BQ57"/>
    <mergeCell ref="BR55:BR57"/>
    <mergeCell ref="BS55:BS57"/>
    <mergeCell ref="BT55:BT57"/>
    <mergeCell ref="BU55:BU57"/>
    <mergeCell ref="BV55:BV57"/>
    <mergeCell ref="BW55:BW57"/>
    <mergeCell ref="BX55:BX57"/>
    <mergeCell ref="BY55:BY57"/>
    <mergeCell ref="B58:B60"/>
    <mergeCell ref="C58:C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I58:AI60"/>
    <mergeCell ref="AL58:AL60"/>
    <mergeCell ref="AM58:AM60"/>
    <mergeCell ref="BG58:BH60"/>
    <mergeCell ref="BI58:BJ60"/>
    <mergeCell ref="BK58:BL60"/>
    <mergeCell ref="BN58:BP60"/>
    <mergeCell ref="BQ58:BQ60"/>
    <mergeCell ref="BR58:BR60"/>
    <mergeCell ref="BS58:BS60"/>
    <mergeCell ref="BT58:BT60"/>
    <mergeCell ref="BU58:BU60"/>
    <mergeCell ref="BV58:BV60"/>
    <mergeCell ref="BW58:BW60"/>
    <mergeCell ref="BX58:BX60"/>
    <mergeCell ref="BY58:BY60"/>
    <mergeCell ref="B61:B63"/>
    <mergeCell ref="C61:C63"/>
    <mergeCell ref="F61:F63"/>
    <mergeCell ref="G61:G63"/>
    <mergeCell ref="J61:J63"/>
    <mergeCell ref="K61:K63"/>
    <mergeCell ref="N61:N63"/>
    <mergeCell ref="O61:O63"/>
    <mergeCell ref="R61:R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AL61:AL63"/>
    <mergeCell ref="AM61:AM63"/>
    <mergeCell ref="BG61:BH63"/>
    <mergeCell ref="BI61:BJ63"/>
    <mergeCell ref="BK61:BL63"/>
    <mergeCell ref="BN61:BP63"/>
    <mergeCell ref="BQ61:BQ63"/>
    <mergeCell ref="BR61:BR63"/>
    <mergeCell ref="BS61:BS63"/>
    <mergeCell ref="BT61:BT63"/>
    <mergeCell ref="BU61:BU63"/>
    <mergeCell ref="BV61:BV63"/>
    <mergeCell ref="BW61:BW63"/>
    <mergeCell ref="BX61:BX63"/>
    <mergeCell ref="BY61:BY63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S64:S66"/>
    <mergeCell ref="V64:V66"/>
    <mergeCell ref="W64:W66"/>
    <mergeCell ref="Z64:Z66"/>
    <mergeCell ref="AA64:AA66"/>
    <mergeCell ref="AD64:AD66"/>
    <mergeCell ref="AE64:AE66"/>
    <mergeCell ref="AF64:AI66"/>
    <mergeCell ref="AL64:AL66"/>
    <mergeCell ref="AM64:AM66"/>
    <mergeCell ref="BG64:BH66"/>
    <mergeCell ref="BI64:BJ66"/>
    <mergeCell ref="BK64:BL66"/>
    <mergeCell ref="BN64:BP66"/>
    <mergeCell ref="BQ64:BQ66"/>
    <mergeCell ref="BR64:BR66"/>
    <mergeCell ref="BS64:BS66"/>
    <mergeCell ref="BT64:BT66"/>
    <mergeCell ref="BU64:BU66"/>
    <mergeCell ref="BV64:BV66"/>
    <mergeCell ref="BW64:BW66"/>
    <mergeCell ref="BX64:BX66"/>
    <mergeCell ref="BY64:BY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BG67:BH69"/>
    <mergeCell ref="BW67:BW69"/>
    <mergeCell ref="BX67:BX69"/>
    <mergeCell ref="BY67:BY69"/>
    <mergeCell ref="BI67:BJ69"/>
    <mergeCell ref="BK67:BL69"/>
    <mergeCell ref="BN67:BP69"/>
    <mergeCell ref="BQ67:BQ69"/>
    <mergeCell ref="BR67:BR69"/>
    <mergeCell ref="BS67:BS69"/>
    <mergeCell ref="BT67:BT69"/>
    <mergeCell ref="BU67:BU69"/>
    <mergeCell ref="BV67:BV6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2"/>
  <sheetViews>
    <sheetView zoomScaleNormal="100" workbookViewId="0">
      <selection activeCell="N50" sqref="N50"/>
    </sheetView>
  </sheetViews>
  <sheetFormatPr defaultRowHeight="15" x14ac:dyDescent="0.25"/>
  <cols>
    <col min="2" max="2" width="6.5703125" customWidth="1"/>
    <col min="3" max="3" width="35.7109375" customWidth="1"/>
    <col min="14" max="14" width="35.7109375" customWidth="1"/>
  </cols>
  <sheetData>
    <row r="1" spans="2:22" ht="20.100000000000001" customHeight="1" x14ac:dyDescent="0.25">
      <c r="B1" s="571" t="s">
        <v>204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2:22" ht="20.100000000000001" customHeight="1" thickBot="1" x14ac:dyDescent="0.3">
      <c r="B2" s="570" t="s">
        <v>203</v>
      </c>
      <c r="C2" s="570"/>
      <c r="D2" s="570"/>
      <c r="E2" s="570"/>
      <c r="F2" s="570"/>
      <c r="G2" s="570"/>
      <c r="H2" s="570"/>
      <c r="I2" s="570"/>
      <c r="J2" s="570"/>
      <c r="K2" s="570"/>
      <c r="M2" s="570" t="s">
        <v>205</v>
      </c>
      <c r="N2" s="570"/>
      <c r="O2" s="570"/>
      <c r="P2" s="570"/>
      <c r="Q2" s="570"/>
      <c r="R2" s="570"/>
      <c r="S2" s="570"/>
      <c r="T2" s="570"/>
      <c r="U2" s="570"/>
      <c r="V2" s="570"/>
    </row>
    <row r="3" spans="2:22" ht="15.75" thickBot="1" x14ac:dyDescent="0.3">
      <c r="B3" s="545" t="s">
        <v>158</v>
      </c>
      <c r="C3" s="546" t="s">
        <v>1</v>
      </c>
      <c r="D3" s="546" t="s">
        <v>159</v>
      </c>
      <c r="E3" s="552" t="s">
        <v>83</v>
      </c>
      <c r="F3" s="552" t="s">
        <v>198</v>
      </c>
      <c r="G3" s="552" t="s">
        <v>197</v>
      </c>
      <c r="H3" s="552" t="s">
        <v>199</v>
      </c>
      <c r="I3" s="552" t="s">
        <v>200</v>
      </c>
      <c r="J3" s="552" t="s">
        <v>201</v>
      </c>
      <c r="K3" s="552" t="s">
        <v>202</v>
      </c>
      <c r="M3" s="545" t="s">
        <v>158</v>
      </c>
      <c r="N3" s="546" t="s">
        <v>1</v>
      </c>
      <c r="O3" s="546" t="s">
        <v>159</v>
      </c>
      <c r="P3" s="552" t="s">
        <v>83</v>
      </c>
      <c r="Q3" s="552" t="s">
        <v>198</v>
      </c>
      <c r="R3" s="552" t="s">
        <v>197</v>
      </c>
      <c r="S3" s="552" t="s">
        <v>199</v>
      </c>
      <c r="T3" s="552" t="s">
        <v>200</v>
      </c>
      <c r="U3" s="552" t="s">
        <v>201</v>
      </c>
      <c r="V3" s="552" t="s">
        <v>202</v>
      </c>
    </row>
    <row r="4" spans="2:22" ht="19.5" thickTop="1" x14ac:dyDescent="0.25">
      <c r="B4" s="560" t="s">
        <v>160</v>
      </c>
      <c r="C4" s="548" t="s">
        <v>24</v>
      </c>
      <c r="D4" s="555" t="s">
        <v>162</v>
      </c>
      <c r="E4" s="567" t="s">
        <v>162</v>
      </c>
      <c r="F4" s="553"/>
      <c r="G4" s="553"/>
      <c r="H4" s="553"/>
      <c r="I4" s="553"/>
      <c r="J4" s="553"/>
      <c r="K4" s="553"/>
      <c r="M4" s="560" t="s">
        <v>160</v>
      </c>
      <c r="N4" s="548" t="s">
        <v>18</v>
      </c>
      <c r="O4" s="555" t="s">
        <v>162</v>
      </c>
      <c r="P4" s="567" t="s">
        <v>162</v>
      </c>
      <c r="Q4" s="553"/>
      <c r="R4" s="553"/>
      <c r="S4" s="553"/>
      <c r="T4" s="553"/>
      <c r="U4" s="553"/>
      <c r="V4" s="553"/>
    </row>
    <row r="5" spans="2:22" ht="15.75" customHeight="1" thickBot="1" x14ac:dyDescent="0.3">
      <c r="B5" s="561"/>
      <c r="C5" s="550" t="s">
        <v>161</v>
      </c>
      <c r="D5" s="556"/>
      <c r="E5" s="568"/>
      <c r="F5" s="554"/>
      <c r="G5" s="554"/>
      <c r="H5" s="554"/>
      <c r="I5" s="554"/>
      <c r="J5" s="554"/>
      <c r="K5" s="554"/>
      <c r="M5" s="561"/>
      <c r="N5" s="550" t="s">
        <v>161</v>
      </c>
      <c r="O5" s="556"/>
      <c r="P5" s="568"/>
      <c r="Q5" s="554"/>
      <c r="R5" s="554"/>
      <c r="S5" s="554"/>
      <c r="T5" s="554"/>
      <c r="U5" s="554"/>
      <c r="V5" s="554"/>
    </row>
    <row r="6" spans="2:22" ht="18.75" x14ac:dyDescent="0.25">
      <c r="B6" s="562" t="s">
        <v>9</v>
      </c>
      <c r="C6" s="549" t="s">
        <v>8</v>
      </c>
      <c r="D6" s="557" t="s">
        <v>164</v>
      </c>
      <c r="E6" s="569" t="s">
        <v>164</v>
      </c>
      <c r="F6" s="553"/>
      <c r="G6" s="553"/>
      <c r="H6" s="553"/>
      <c r="I6" s="553"/>
      <c r="J6" s="553"/>
      <c r="K6" s="553"/>
      <c r="M6" s="562" t="s">
        <v>9</v>
      </c>
      <c r="N6" s="549" t="s">
        <v>16</v>
      </c>
      <c r="O6" s="557" t="s">
        <v>164</v>
      </c>
      <c r="P6" s="569" t="s">
        <v>164</v>
      </c>
      <c r="Q6" s="553"/>
      <c r="R6" s="553"/>
      <c r="S6" s="553"/>
      <c r="T6" s="553"/>
      <c r="U6" s="553"/>
      <c r="V6" s="553"/>
    </row>
    <row r="7" spans="2:22" ht="15.75" thickBot="1" x14ac:dyDescent="0.3">
      <c r="B7" s="563"/>
      <c r="C7" s="551" t="s">
        <v>163</v>
      </c>
      <c r="D7" s="558"/>
      <c r="E7" s="568"/>
      <c r="F7" s="554"/>
      <c r="G7" s="554"/>
      <c r="H7" s="554"/>
      <c r="I7" s="554"/>
      <c r="J7" s="554"/>
      <c r="K7" s="554"/>
      <c r="M7" s="563"/>
      <c r="N7" s="551" t="s">
        <v>166</v>
      </c>
      <c r="O7" s="558"/>
      <c r="P7" s="568"/>
      <c r="Q7" s="554"/>
      <c r="R7" s="554"/>
      <c r="S7" s="554"/>
      <c r="T7" s="554"/>
      <c r="U7" s="554"/>
      <c r="V7" s="554"/>
    </row>
    <row r="8" spans="2:22" ht="18.75" x14ac:dyDescent="0.25">
      <c r="B8" s="564" t="s">
        <v>11</v>
      </c>
      <c r="C8" s="548" t="s">
        <v>22</v>
      </c>
      <c r="D8" s="559" t="s">
        <v>165</v>
      </c>
      <c r="E8" s="569" t="s">
        <v>165</v>
      </c>
      <c r="F8" s="553"/>
      <c r="G8" s="553"/>
      <c r="H8" s="553"/>
      <c r="I8" s="553"/>
      <c r="J8" s="553"/>
      <c r="K8" s="553"/>
      <c r="M8" s="564" t="s">
        <v>11</v>
      </c>
      <c r="N8" s="548" t="s">
        <v>14</v>
      </c>
      <c r="O8" s="559" t="s">
        <v>165</v>
      </c>
      <c r="P8" s="569" t="s">
        <v>165</v>
      </c>
      <c r="Q8" s="553"/>
      <c r="R8" s="553"/>
      <c r="S8" s="553"/>
      <c r="T8" s="553"/>
      <c r="U8" s="553"/>
      <c r="V8" s="553"/>
    </row>
    <row r="9" spans="2:22" ht="15.75" customHeight="1" thickBot="1" x14ac:dyDescent="0.3">
      <c r="B9" s="561"/>
      <c r="C9" s="550" t="s">
        <v>161</v>
      </c>
      <c r="D9" s="556"/>
      <c r="E9" s="568"/>
      <c r="F9" s="554"/>
      <c r="G9" s="554"/>
      <c r="H9" s="554"/>
      <c r="I9" s="554"/>
      <c r="J9" s="554"/>
      <c r="K9" s="554"/>
      <c r="M9" s="561"/>
      <c r="N9" s="550" t="s">
        <v>161</v>
      </c>
      <c r="O9" s="556"/>
      <c r="P9" s="568"/>
      <c r="Q9" s="554"/>
      <c r="R9" s="554"/>
      <c r="S9" s="554"/>
      <c r="T9" s="554"/>
      <c r="U9" s="554"/>
      <c r="V9" s="554"/>
    </row>
    <row r="10" spans="2:22" ht="18.75" x14ac:dyDescent="0.25">
      <c r="B10" s="562" t="s">
        <v>13</v>
      </c>
      <c r="C10" s="549" t="s">
        <v>44</v>
      </c>
      <c r="D10" s="557" t="s">
        <v>167</v>
      </c>
      <c r="E10" s="569" t="s">
        <v>167</v>
      </c>
      <c r="F10" s="553"/>
      <c r="G10" s="553"/>
      <c r="H10" s="553"/>
      <c r="I10" s="553"/>
      <c r="J10" s="553"/>
      <c r="K10" s="553"/>
      <c r="M10" s="562" t="s">
        <v>13</v>
      </c>
      <c r="N10" s="549" t="s">
        <v>58</v>
      </c>
      <c r="O10" s="557" t="s">
        <v>167</v>
      </c>
      <c r="P10" s="569" t="s">
        <v>167</v>
      </c>
      <c r="Q10" s="553"/>
      <c r="R10" s="553"/>
      <c r="S10" s="553"/>
      <c r="T10" s="553"/>
      <c r="U10" s="553"/>
      <c r="V10" s="553"/>
    </row>
    <row r="11" spans="2:22" ht="15.75" thickBot="1" x14ac:dyDescent="0.3">
      <c r="B11" s="563"/>
      <c r="C11" s="551" t="s">
        <v>166</v>
      </c>
      <c r="D11" s="558"/>
      <c r="E11" s="568"/>
      <c r="F11" s="554"/>
      <c r="G11" s="554"/>
      <c r="H11" s="554"/>
      <c r="I11" s="554"/>
      <c r="J11" s="554"/>
      <c r="K11" s="554"/>
      <c r="M11" s="563"/>
      <c r="N11" s="551" t="s">
        <v>161</v>
      </c>
      <c r="O11" s="558"/>
      <c r="P11" s="568"/>
      <c r="Q11" s="554"/>
      <c r="R11" s="554"/>
      <c r="S11" s="554"/>
      <c r="T11" s="554"/>
      <c r="U11" s="554"/>
      <c r="V11" s="554"/>
    </row>
    <row r="12" spans="2:22" ht="18.75" x14ac:dyDescent="0.25">
      <c r="B12" s="564" t="s">
        <v>168</v>
      </c>
      <c r="C12" s="548" t="s">
        <v>10</v>
      </c>
      <c r="D12" s="559" t="s">
        <v>170</v>
      </c>
      <c r="E12" s="569" t="s">
        <v>170</v>
      </c>
      <c r="F12" s="553"/>
      <c r="G12" s="553"/>
      <c r="H12" s="553"/>
      <c r="I12" s="553"/>
      <c r="J12" s="553"/>
      <c r="K12" s="553"/>
      <c r="M12" s="564" t="s">
        <v>168</v>
      </c>
      <c r="N12" s="548" t="s">
        <v>30</v>
      </c>
      <c r="O12" s="559" t="s">
        <v>170</v>
      </c>
      <c r="P12" s="569" t="s">
        <v>170</v>
      </c>
      <c r="Q12" s="553"/>
      <c r="R12" s="553"/>
      <c r="S12" s="553"/>
      <c r="T12" s="553"/>
      <c r="U12" s="553"/>
      <c r="V12" s="553"/>
    </row>
    <row r="13" spans="2:22" ht="15.75" customHeight="1" thickBot="1" x14ac:dyDescent="0.3">
      <c r="B13" s="561"/>
      <c r="C13" s="550" t="s">
        <v>169</v>
      </c>
      <c r="D13" s="556"/>
      <c r="E13" s="568"/>
      <c r="F13" s="554"/>
      <c r="G13" s="554"/>
      <c r="H13" s="554"/>
      <c r="I13" s="554"/>
      <c r="J13" s="554"/>
      <c r="K13" s="554"/>
      <c r="M13" s="561"/>
      <c r="N13" s="550" t="s">
        <v>161</v>
      </c>
      <c r="O13" s="556"/>
      <c r="P13" s="568"/>
      <c r="Q13" s="554"/>
      <c r="R13" s="554"/>
      <c r="S13" s="554"/>
      <c r="T13" s="554"/>
      <c r="U13" s="554"/>
      <c r="V13" s="554"/>
    </row>
    <row r="14" spans="2:22" ht="18.75" x14ac:dyDescent="0.25">
      <c r="B14" s="562" t="s">
        <v>17</v>
      </c>
      <c r="C14" s="549" t="s">
        <v>20</v>
      </c>
      <c r="D14" s="557" t="s">
        <v>171</v>
      </c>
      <c r="E14" s="569" t="s">
        <v>171</v>
      </c>
      <c r="F14" s="553"/>
      <c r="G14" s="553"/>
      <c r="H14" s="553"/>
      <c r="I14" s="553"/>
      <c r="J14" s="553"/>
      <c r="K14" s="553"/>
      <c r="M14" s="562" t="s">
        <v>17</v>
      </c>
      <c r="N14" s="549" t="s">
        <v>78</v>
      </c>
      <c r="O14" s="557" t="s">
        <v>171</v>
      </c>
      <c r="P14" s="569" t="s">
        <v>171</v>
      </c>
      <c r="Q14" s="553"/>
      <c r="R14" s="553"/>
      <c r="S14" s="553"/>
      <c r="T14" s="553"/>
      <c r="U14" s="553"/>
      <c r="V14" s="553"/>
    </row>
    <row r="15" spans="2:22" ht="15.75" customHeight="1" thickBot="1" x14ac:dyDescent="0.3">
      <c r="B15" s="563"/>
      <c r="C15" s="551" t="s">
        <v>161</v>
      </c>
      <c r="D15" s="558"/>
      <c r="E15" s="568"/>
      <c r="F15" s="554"/>
      <c r="G15" s="554"/>
      <c r="H15" s="554"/>
      <c r="I15" s="554"/>
      <c r="J15" s="554"/>
      <c r="K15" s="554"/>
      <c r="M15" s="563"/>
      <c r="N15" s="551" t="s">
        <v>161</v>
      </c>
      <c r="O15" s="558"/>
      <c r="P15" s="568"/>
      <c r="Q15" s="554"/>
      <c r="R15" s="554"/>
      <c r="S15" s="554"/>
      <c r="T15" s="554"/>
      <c r="U15" s="554"/>
      <c r="V15" s="554"/>
    </row>
    <row r="16" spans="2:22" ht="18.75" x14ac:dyDescent="0.25">
      <c r="B16" s="564" t="s">
        <v>19</v>
      </c>
      <c r="C16" s="548" t="s">
        <v>12</v>
      </c>
      <c r="D16" s="559" t="s">
        <v>172</v>
      </c>
      <c r="E16" s="569" t="s">
        <v>172</v>
      </c>
      <c r="F16" s="553"/>
      <c r="G16" s="553"/>
      <c r="H16" s="553"/>
      <c r="I16" s="553"/>
      <c r="J16" s="553"/>
      <c r="K16" s="553"/>
      <c r="M16" s="564" t="s">
        <v>19</v>
      </c>
      <c r="N16" s="548" t="s">
        <v>32</v>
      </c>
      <c r="O16" s="559" t="s">
        <v>172</v>
      </c>
      <c r="P16" s="569" t="s">
        <v>172</v>
      </c>
      <c r="Q16" s="553"/>
      <c r="R16" s="553"/>
      <c r="S16" s="553"/>
      <c r="T16" s="553"/>
      <c r="U16" s="553"/>
      <c r="V16" s="553"/>
    </row>
    <row r="17" spans="2:22" ht="15.75" customHeight="1" thickBot="1" x14ac:dyDescent="0.3">
      <c r="B17" s="561"/>
      <c r="C17" s="550" t="s">
        <v>161</v>
      </c>
      <c r="D17" s="556"/>
      <c r="E17" s="568"/>
      <c r="F17" s="554"/>
      <c r="G17" s="554"/>
      <c r="H17" s="554"/>
      <c r="I17" s="554"/>
      <c r="J17" s="554"/>
      <c r="K17" s="554"/>
      <c r="M17" s="561"/>
      <c r="N17" s="550" t="s">
        <v>161</v>
      </c>
      <c r="O17" s="556"/>
      <c r="P17" s="568"/>
      <c r="Q17" s="554"/>
      <c r="R17" s="554"/>
      <c r="S17" s="554"/>
      <c r="T17" s="554"/>
      <c r="U17" s="554"/>
      <c r="V17" s="554"/>
    </row>
    <row r="18" spans="2:22" ht="18.75" x14ac:dyDescent="0.25">
      <c r="B18" s="562" t="s">
        <v>21</v>
      </c>
      <c r="C18" s="549" t="s">
        <v>46</v>
      </c>
      <c r="D18" s="557" t="s">
        <v>173</v>
      </c>
      <c r="E18" s="569" t="s">
        <v>173</v>
      </c>
      <c r="F18" s="553"/>
      <c r="G18" s="553"/>
      <c r="H18" s="553"/>
      <c r="I18" s="553"/>
      <c r="J18" s="553"/>
      <c r="K18" s="553"/>
      <c r="M18" s="562" t="s">
        <v>21</v>
      </c>
      <c r="N18" s="549" t="s">
        <v>81</v>
      </c>
      <c r="O18" s="557" t="s">
        <v>173</v>
      </c>
      <c r="P18" s="569" t="s">
        <v>173</v>
      </c>
      <c r="Q18" s="553"/>
      <c r="R18" s="553"/>
      <c r="S18" s="553"/>
      <c r="T18" s="553"/>
      <c r="U18" s="553"/>
      <c r="V18" s="553"/>
    </row>
    <row r="19" spans="2:22" ht="15.75" customHeight="1" thickBot="1" x14ac:dyDescent="0.3">
      <c r="B19" s="563"/>
      <c r="C19" s="551" t="s">
        <v>161</v>
      </c>
      <c r="D19" s="558"/>
      <c r="E19" s="568"/>
      <c r="F19" s="554"/>
      <c r="G19" s="554"/>
      <c r="H19" s="554"/>
      <c r="I19" s="554"/>
      <c r="J19" s="554"/>
      <c r="K19" s="554"/>
      <c r="M19" s="563"/>
      <c r="N19" s="551" t="s">
        <v>161</v>
      </c>
      <c r="O19" s="558"/>
      <c r="P19" s="568"/>
      <c r="Q19" s="554"/>
      <c r="R19" s="554"/>
      <c r="S19" s="554"/>
      <c r="T19" s="554"/>
      <c r="U19" s="554"/>
      <c r="V19" s="554"/>
    </row>
    <row r="20" spans="2:22" ht="18.75" x14ac:dyDescent="0.25">
      <c r="B20" s="564" t="s">
        <v>23</v>
      </c>
      <c r="C20" s="548" t="s">
        <v>69</v>
      </c>
      <c r="D20" s="559" t="s">
        <v>175</v>
      </c>
      <c r="E20" s="569" t="s">
        <v>175</v>
      </c>
      <c r="F20" s="553"/>
      <c r="G20" s="553"/>
      <c r="H20" s="553"/>
      <c r="I20" s="553"/>
      <c r="J20" s="553"/>
      <c r="K20" s="553"/>
      <c r="M20" s="564" t="s">
        <v>23</v>
      </c>
      <c r="N20" s="548" t="s">
        <v>26</v>
      </c>
      <c r="O20" s="559" t="s">
        <v>175</v>
      </c>
      <c r="P20" s="569" t="s">
        <v>175</v>
      </c>
      <c r="Q20" s="553"/>
      <c r="R20" s="553"/>
      <c r="S20" s="553"/>
      <c r="T20" s="553"/>
      <c r="U20" s="553"/>
      <c r="V20" s="553"/>
    </row>
    <row r="21" spans="2:22" ht="15.75" customHeight="1" thickBot="1" x14ac:dyDescent="0.3">
      <c r="B21" s="561"/>
      <c r="C21" s="550" t="s">
        <v>174</v>
      </c>
      <c r="D21" s="556"/>
      <c r="E21" s="568"/>
      <c r="F21" s="554"/>
      <c r="G21" s="554"/>
      <c r="H21" s="554"/>
      <c r="I21" s="554"/>
      <c r="J21" s="554"/>
      <c r="K21" s="554"/>
      <c r="M21" s="561"/>
      <c r="N21" s="550" t="s">
        <v>161</v>
      </c>
      <c r="O21" s="556"/>
      <c r="P21" s="568"/>
      <c r="Q21" s="554"/>
      <c r="R21" s="554"/>
      <c r="S21" s="554"/>
      <c r="T21" s="554"/>
      <c r="U21" s="554"/>
      <c r="V21" s="554"/>
    </row>
    <row r="22" spans="2:22" ht="18.75" x14ac:dyDescent="0.25">
      <c r="B22" s="562" t="s">
        <v>25</v>
      </c>
      <c r="C22" s="549" t="s">
        <v>67</v>
      </c>
      <c r="D22" s="557" t="s">
        <v>177</v>
      </c>
      <c r="E22" s="569" t="s">
        <v>177</v>
      </c>
      <c r="F22" s="553"/>
      <c r="G22" s="553"/>
      <c r="H22" s="553"/>
      <c r="I22" s="553"/>
      <c r="J22" s="553"/>
      <c r="K22" s="553"/>
      <c r="M22" s="562" t="s">
        <v>25</v>
      </c>
      <c r="N22" s="549" t="s">
        <v>92</v>
      </c>
      <c r="O22" s="557" t="s">
        <v>177</v>
      </c>
      <c r="P22" s="569" t="s">
        <v>177</v>
      </c>
      <c r="Q22" s="553"/>
      <c r="R22" s="553"/>
      <c r="S22" s="553"/>
      <c r="T22" s="553"/>
      <c r="U22" s="553"/>
      <c r="V22" s="553"/>
    </row>
    <row r="23" spans="2:22" ht="15.75" thickBot="1" x14ac:dyDescent="0.3">
      <c r="B23" s="563"/>
      <c r="C23" s="551" t="s">
        <v>176</v>
      </c>
      <c r="D23" s="558"/>
      <c r="E23" s="568"/>
      <c r="F23" s="554"/>
      <c r="G23" s="554"/>
      <c r="H23" s="554"/>
      <c r="I23" s="554"/>
      <c r="J23" s="554"/>
      <c r="K23" s="554"/>
      <c r="M23" s="563"/>
      <c r="N23" s="551" t="s">
        <v>161</v>
      </c>
      <c r="O23" s="558"/>
      <c r="P23" s="568"/>
      <c r="Q23" s="554"/>
      <c r="R23" s="554"/>
      <c r="S23" s="554"/>
      <c r="T23" s="554"/>
      <c r="U23" s="554"/>
      <c r="V23" s="554"/>
    </row>
    <row r="24" spans="2:22" ht="18.75" x14ac:dyDescent="0.25">
      <c r="B24" s="564" t="s">
        <v>27</v>
      </c>
      <c r="C24" s="548" t="s">
        <v>28</v>
      </c>
      <c r="D24" s="559" t="s">
        <v>178</v>
      </c>
      <c r="E24" s="569" t="s">
        <v>178</v>
      </c>
      <c r="F24" s="553"/>
      <c r="G24" s="553"/>
      <c r="H24" s="553"/>
      <c r="I24" s="553"/>
      <c r="J24" s="553"/>
      <c r="K24" s="553"/>
      <c r="M24" s="564" t="s">
        <v>27</v>
      </c>
      <c r="N24" s="548" t="s">
        <v>34</v>
      </c>
      <c r="O24" s="559">
        <v>0</v>
      </c>
      <c r="P24" s="569">
        <v>0</v>
      </c>
      <c r="Q24" s="553"/>
      <c r="R24" s="553"/>
      <c r="S24" s="553"/>
      <c r="T24" s="553"/>
      <c r="U24" s="553"/>
      <c r="V24" s="553"/>
    </row>
    <row r="25" spans="2:22" ht="15.75" customHeight="1" thickBot="1" x14ac:dyDescent="0.3">
      <c r="B25" s="561"/>
      <c r="C25" s="550" t="s">
        <v>161</v>
      </c>
      <c r="D25" s="556"/>
      <c r="E25" s="568"/>
      <c r="F25" s="554"/>
      <c r="G25" s="554"/>
      <c r="H25" s="554"/>
      <c r="I25" s="554"/>
      <c r="J25" s="554"/>
      <c r="K25" s="554"/>
      <c r="M25" s="561"/>
      <c r="N25" s="550" t="s">
        <v>161</v>
      </c>
      <c r="O25" s="556"/>
      <c r="P25" s="568"/>
      <c r="Q25" s="554"/>
      <c r="R25" s="554"/>
      <c r="S25" s="554"/>
      <c r="T25" s="554"/>
      <c r="U25" s="554"/>
      <c r="V25" s="554"/>
    </row>
    <row r="26" spans="2:22" ht="18.75" x14ac:dyDescent="0.25">
      <c r="B26" s="562" t="s">
        <v>29</v>
      </c>
      <c r="C26" s="549" t="s">
        <v>48</v>
      </c>
      <c r="D26" s="557" t="s">
        <v>179</v>
      </c>
      <c r="E26" s="569" t="s">
        <v>179</v>
      </c>
      <c r="F26" s="553"/>
      <c r="G26" s="553"/>
      <c r="H26" s="553"/>
      <c r="I26" s="553"/>
      <c r="J26" s="553"/>
      <c r="K26" s="553"/>
      <c r="M26" s="562" t="s">
        <v>29</v>
      </c>
      <c r="N26" s="549" t="s">
        <v>52</v>
      </c>
      <c r="O26" s="557">
        <v>0</v>
      </c>
      <c r="P26" s="569">
        <v>0</v>
      </c>
      <c r="Q26" s="553"/>
      <c r="R26" s="553"/>
      <c r="S26" s="553"/>
      <c r="T26" s="553"/>
      <c r="U26" s="553"/>
      <c r="V26" s="553"/>
    </row>
    <row r="27" spans="2:22" ht="15.75" customHeight="1" thickBot="1" x14ac:dyDescent="0.3">
      <c r="B27" s="563"/>
      <c r="C27" s="551" t="s">
        <v>161</v>
      </c>
      <c r="D27" s="558"/>
      <c r="E27" s="568"/>
      <c r="F27" s="554"/>
      <c r="G27" s="554"/>
      <c r="H27" s="554"/>
      <c r="I27" s="554"/>
      <c r="J27" s="554"/>
      <c r="K27" s="554"/>
      <c r="M27" s="563"/>
      <c r="N27" s="551" t="s">
        <v>161</v>
      </c>
      <c r="O27" s="558"/>
      <c r="P27" s="568"/>
      <c r="Q27" s="554"/>
      <c r="R27" s="554"/>
      <c r="S27" s="554"/>
      <c r="T27" s="554"/>
      <c r="U27" s="554"/>
      <c r="V27" s="554"/>
    </row>
    <row r="28" spans="2:22" ht="18.75" x14ac:dyDescent="0.25">
      <c r="B28" s="564" t="s">
        <v>31</v>
      </c>
      <c r="C28" s="548" t="s">
        <v>134</v>
      </c>
      <c r="D28" s="559" t="s">
        <v>181</v>
      </c>
      <c r="E28" s="569" t="s">
        <v>181</v>
      </c>
      <c r="F28" s="553"/>
      <c r="G28" s="553"/>
      <c r="H28" s="553"/>
      <c r="I28" s="553"/>
      <c r="J28" s="553"/>
      <c r="K28" s="553"/>
      <c r="M28" s="564" t="s">
        <v>31</v>
      </c>
      <c r="N28" s="548" t="s">
        <v>42</v>
      </c>
      <c r="O28" s="559">
        <v>0</v>
      </c>
      <c r="P28" s="569">
        <v>0</v>
      </c>
      <c r="Q28" s="553"/>
      <c r="R28" s="553"/>
      <c r="S28" s="553"/>
      <c r="T28" s="553"/>
      <c r="U28" s="553"/>
      <c r="V28" s="553"/>
    </row>
    <row r="29" spans="2:22" ht="15.75" thickBot="1" x14ac:dyDescent="0.3">
      <c r="B29" s="561"/>
      <c r="C29" s="550" t="s">
        <v>180</v>
      </c>
      <c r="D29" s="556"/>
      <c r="E29" s="568"/>
      <c r="F29" s="554"/>
      <c r="G29" s="554"/>
      <c r="H29" s="554"/>
      <c r="I29" s="554"/>
      <c r="J29" s="554"/>
      <c r="K29" s="554"/>
      <c r="M29" s="561"/>
      <c r="N29" s="550" t="s">
        <v>161</v>
      </c>
      <c r="O29" s="556"/>
      <c r="P29" s="568"/>
      <c r="Q29" s="554"/>
      <c r="R29" s="554"/>
      <c r="S29" s="554"/>
      <c r="T29" s="554"/>
      <c r="U29" s="554"/>
      <c r="V29" s="554"/>
    </row>
    <row r="30" spans="2:22" ht="18.75" x14ac:dyDescent="0.25">
      <c r="B30" s="562" t="s">
        <v>33</v>
      </c>
      <c r="C30" s="549" t="s">
        <v>120</v>
      </c>
      <c r="D30" s="557" t="s">
        <v>182</v>
      </c>
      <c r="E30" s="569" t="s">
        <v>182</v>
      </c>
      <c r="F30" s="553"/>
      <c r="G30" s="553"/>
      <c r="H30" s="553"/>
      <c r="I30" s="553"/>
      <c r="J30" s="553"/>
      <c r="K30" s="553"/>
      <c r="M30" s="572" t="s">
        <v>33</v>
      </c>
      <c r="N30" s="573" t="s">
        <v>42</v>
      </c>
      <c r="O30" s="566">
        <v>0</v>
      </c>
      <c r="P30" s="569">
        <v>0</v>
      </c>
      <c r="Q30" s="553"/>
      <c r="R30" s="553"/>
      <c r="S30" s="553"/>
      <c r="T30" s="553"/>
      <c r="U30" s="553"/>
      <c r="V30" s="553"/>
    </row>
    <row r="31" spans="2:22" ht="15.75" customHeight="1" thickBot="1" x14ac:dyDescent="0.3">
      <c r="B31" s="563"/>
      <c r="C31" s="551" t="s">
        <v>163</v>
      </c>
      <c r="D31" s="558"/>
      <c r="E31" s="568"/>
      <c r="F31" s="554"/>
      <c r="G31" s="554"/>
      <c r="H31" s="554"/>
      <c r="I31" s="554"/>
      <c r="J31" s="554"/>
      <c r="K31" s="554"/>
      <c r="M31" s="574"/>
      <c r="N31" s="575" t="s">
        <v>161</v>
      </c>
      <c r="O31" s="565"/>
      <c r="P31" s="568"/>
      <c r="Q31" s="554"/>
      <c r="R31" s="554"/>
      <c r="S31" s="554"/>
      <c r="T31" s="554"/>
      <c r="U31" s="554"/>
      <c r="V31" s="554"/>
    </row>
    <row r="32" spans="2:22" ht="18.75" x14ac:dyDescent="0.25">
      <c r="B32" s="564" t="s">
        <v>35</v>
      </c>
      <c r="C32" s="548" t="s">
        <v>36</v>
      </c>
      <c r="D32" s="559" t="s">
        <v>183</v>
      </c>
      <c r="E32" s="569" t="s">
        <v>183</v>
      </c>
      <c r="F32" s="553"/>
      <c r="G32" s="553"/>
      <c r="H32" s="553"/>
      <c r="I32" s="553"/>
      <c r="J32" s="553"/>
      <c r="K32" s="553"/>
      <c r="M32" s="576" t="s">
        <v>35</v>
      </c>
      <c r="N32" s="577" t="s">
        <v>206</v>
      </c>
      <c r="O32" s="578">
        <v>0</v>
      </c>
      <c r="P32" s="569">
        <v>0</v>
      </c>
      <c r="Q32" s="553"/>
      <c r="R32" s="553"/>
      <c r="S32" s="553"/>
      <c r="T32" s="553"/>
      <c r="U32" s="553"/>
      <c r="V32" s="553"/>
    </row>
    <row r="33" spans="2:22" ht="15.75" thickBot="1" x14ac:dyDescent="0.3">
      <c r="B33" s="561"/>
      <c r="C33" s="550" t="s">
        <v>163</v>
      </c>
      <c r="D33" s="556"/>
      <c r="E33" s="568"/>
      <c r="F33" s="554"/>
      <c r="G33" s="554"/>
      <c r="H33" s="554"/>
      <c r="I33" s="554"/>
      <c r="J33" s="554"/>
      <c r="K33" s="554"/>
      <c r="M33" s="579"/>
      <c r="N33" s="580" t="s">
        <v>161</v>
      </c>
      <c r="O33" s="581"/>
      <c r="P33" s="568"/>
      <c r="Q33" s="554"/>
      <c r="R33" s="554"/>
      <c r="S33" s="554"/>
      <c r="T33" s="554"/>
      <c r="U33" s="554"/>
      <c r="V33" s="554"/>
    </row>
    <row r="34" spans="2:22" ht="18.75" x14ac:dyDescent="0.25">
      <c r="B34" s="562" t="s">
        <v>37</v>
      </c>
      <c r="C34" s="549" t="s">
        <v>65</v>
      </c>
      <c r="D34" s="557" t="s">
        <v>184</v>
      </c>
      <c r="E34" s="569" t="s">
        <v>184</v>
      </c>
      <c r="F34" s="553"/>
      <c r="G34" s="553"/>
      <c r="H34" s="553"/>
      <c r="I34" s="553"/>
      <c r="J34" s="553"/>
      <c r="K34" s="553"/>
    </row>
    <row r="35" spans="2:22" ht="15.75" customHeight="1" thickBot="1" x14ac:dyDescent="0.3">
      <c r="B35" s="563"/>
      <c r="C35" s="551" t="s">
        <v>161</v>
      </c>
      <c r="D35" s="558"/>
      <c r="E35" s="568"/>
      <c r="F35" s="554"/>
      <c r="G35" s="554"/>
      <c r="H35" s="554"/>
      <c r="I35" s="554"/>
      <c r="J35" s="554"/>
      <c r="K35" s="554"/>
    </row>
    <row r="36" spans="2:22" ht="18.75" x14ac:dyDescent="0.25">
      <c r="B36" s="564" t="s">
        <v>39</v>
      </c>
      <c r="C36" s="548" t="s">
        <v>63</v>
      </c>
      <c r="D36" s="559" t="s">
        <v>185</v>
      </c>
      <c r="E36" s="569" t="s">
        <v>185</v>
      </c>
      <c r="F36" s="553"/>
      <c r="G36" s="553"/>
      <c r="H36" s="553"/>
      <c r="I36" s="553"/>
      <c r="J36" s="553"/>
      <c r="K36" s="553"/>
    </row>
    <row r="37" spans="2:22" ht="15.75" customHeight="1" thickBot="1" x14ac:dyDescent="0.3">
      <c r="B37" s="561"/>
      <c r="C37" s="550" t="s">
        <v>161</v>
      </c>
      <c r="D37" s="556"/>
      <c r="E37" s="568"/>
      <c r="F37" s="554"/>
      <c r="G37" s="554"/>
      <c r="H37" s="554"/>
      <c r="I37" s="554"/>
      <c r="J37" s="554"/>
      <c r="K37" s="554"/>
    </row>
    <row r="38" spans="2:22" ht="18.75" x14ac:dyDescent="0.25">
      <c r="B38" s="562" t="s">
        <v>41</v>
      </c>
      <c r="C38" s="549" t="s">
        <v>76</v>
      </c>
      <c r="D38" s="557" t="s">
        <v>186</v>
      </c>
      <c r="E38" s="569" t="s">
        <v>186</v>
      </c>
      <c r="F38" s="553"/>
      <c r="G38" s="553"/>
      <c r="H38" s="553"/>
      <c r="I38" s="553"/>
      <c r="J38" s="553"/>
      <c r="K38" s="553"/>
    </row>
    <row r="39" spans="2:22" ht="15.75" customHeight="1" thickBot="1" x14ac:dyDescent="0.3">
      <c r="B39" s="563"/>
      <c r="C39" s="551" t="s">
        <v>196</v>
      </c>
      <c r="D39" s="558"/>
      <c r="E39" s="568"/>
      <c r="F39" s="554"/>
      <c r="G39" s="554"/>
      <c r="H39" s="554"/>
      <c r="I39" s="554"/>
      <c r="J39" s="554"/>
      <c r="K39" s="554"/>
    </row>
    <row r="40" spans="2:22" ht="18.75" x14ac:dyDescent="0.25">
      <c r="B40" s="564" t="s">
        <v>43</v>
      </c>
      <c r="C40" s="548" t="s">
        <v>50</v>
      </c>
      <c r="D40" s="559" t="s">
        <v>187</v>
      </c>
      <c r="E40" s="569" t="s">
        <v>187</v>
      </c>
      <c r="F40" s="553"/>
      <c r="G40" s="553"/>
      <c r="H40" s="553"/>
      <c r="I40" s="553"/>
      <c r="J40" s="553"/>
      <c r="K40" s="553"/>
    </row>
    <row r="41" spans="2:22" ht="15.75" customHeight="1" thickBot="1" x14ac:dyDescent="0.3">
      <c r="B41" s="561"/>
      <c r="C41" s="550" t="s">
        <v>161</v>
      </c>
      <c r="D41" s="556"/>
      <c r="E41" s="568"/>
      <c r="F41" s="554"/>
      <c r="G41" s="554"/>
      <c r="H41" s="554"/>
      <c r="I41" s="554"/>
      <c r="J41" s="554"/>
      <c r="K41" s="554"/>
    </row>
    <row r="42" spans="2:22" ht="18.75" x14ac:dyDescent="0.25">
      <c r="B42" s="562" t="s">
        <v>45</v>
      </c>
      <c r="C42" s="549" t="s">
        <v>188</v>
      </c>
      <c r="D42" s="557" t="s">
        <v>189</v>
      </c>
      <c r="E42" s="569" t="s">
        <v>189</v>
      </c>
      <c r="F42" s="553"/>
      <c r="G42" s="553"/>
      <c r="H42" s="553"/>
      <c r="I42" s="553"/>
      <c r="J42" s="553"/>
      <c r="K42" s="553"/>
    </row>
    <row r="43" spans="2:22" ht="15.75" customHeight="1" thickBot="1" x14ac:dyDescent="0.3">
      <c r="B43" s="563"/>
      <c r="C43" s="551" t="s">
        <v>161</v>
      </c>
      <c r="D43" s="558"/>
      <c r="E43" s="568"/>
      <c r="F43" s="554"/>
      <c r="G43" s="554"/>
      <c r="H43" s="554"/>
      <c r="I43" s="554"/>
      <c r="J43" s="554"/>
      <c r="K43" s="554"/>
    </row>
    <row r="44" spans="2:22" ht="18.75" x14ac:dyDescent="0.25">
      <c r="B44" s="564" t="s">
        <v>47</v>
      </c>
      <c r="C44" s="548" t="s">
        <v>56</v>
      </c>
      <c r="D44" s="559" t="s">
        <v>190</v>
      </c>
      <c r="E44" s="569" t="s">
        <v>190</v>
      </c>
      <c r="F44" s="553"/>
      <c r="G44" s="553"/>
      <c r="H44" s="553"/>
      <c r="I44" s="553"/>
      <c r="J44" s="553"/>
      <c r="K44" s="553"/>
    </row>
    <row r="45" spans="2:22" ht="15.75" customHeight="1" thickBot="1" x14ac:dyDescent="0.3">
      <c r="B45" s="561"/>
      <c r="C45" s="550" t="s">
        <v>161</v>
      </c>
      <c r="D45" s="556"/>
      <c r="E45" s="568"/>
      <c r="F45" s="554"/>
      <c r="G45" s="554"/>
      <c r="H45" s="554"/>
      <c r="I45" s="554"/>
      <c r="J45" s="554"/>
      <c r="K45" s="554"/>
    </row>
    <row r="46" spans="2:22" ht="18.75" x14ac:dyDescent="0.25">
      <c r="B46" s="562" t="s">
        <v>49</v>
      </c>
      <c r="C46" s="549" t="s">
        <v>80</v>
      </c>
      <c r="D46" s="557" t="s">
        <v>191</v>
      </c>
      <c r="E46" s="569" t="s">
        <v>191</v>
      </c>
      <c r="F46" s="553"/>
      <c r="G46" s="553"/>
      <c r="H46" s="553"/>
      <c r="I46" s="553"/>
      <c r="J46" s="553"/>
      <c r="K46" s="553"/>
    </row>
    <row r="47" spans="2:22" ht="15.75" customHeight="1" thickBot="1" x14ac:dyDescent="0.3">
      <c r="B47" s="563"/>
      <c r="C47" s="551" t="s">
        <v>161</v>
      </c>
      <c r="D47" s="558"/>
      <c r="E47" s="568"/>
      <c r="F47" s="554"/>
      <c r="G47" s="554"/>
      <c r="H47" s="554"/>
      <c r="I47" s="554"/>
      <c r="J47" s="554"/>
      <c r="K47" s="554"/>
    </row>
    <row r="48" spans="2:22" ht="18.75" x14ac:dyDescent="0.25">
      <c r="B48" s="564" t="s">
        <v>51</v>
      </c>
      <c r="C48" s="548" t="s">
        <v>54</v>
      </c>
      <c r="D48" s="559" t="s">
        <v>192</v>
      </c>
      <c r="E48" s="569" t="s">
        <v>192</v>
      </c>
      <c r="F48" s="553"/>
      <c r="G48" s="553"/>
      <c r="H48" s="553"/>
      <c r="I48" s="553"/>
      <c r="J48" s="553"/>
      <c r="K48" s="553"/>
    </row>
    <row r="49" spans="2:22" ht="15.75" customHeight="1" thickBot="1" x14ac:dyDescent="0.3">
      <c r="B49" s="561"/>
      <c r="C49" s="550" t="s">
        <v>161</v>
      </c>
      <c r="D49" s="556"/>
      <c r="E49" s="568"/>
      <c r="F49" s="554"/>
      <c r="G49" s="554"/>
      <c r="H49" s="554"/>
      <c r="I49" s="554"/>
      <c r="J49" s="554"/>
      <c r="K49" s="554"/>
    </row>
    <row r="50" spans="2:22" ht="18.75" x14ac:dyDescent="0.25">
      <c r="B50" s="562" t="s">
        <v>53</v>
      </c>
      <c r="C50" s="549" t="s">
        <v>71</v>
      </c>
      <c r="D50" s="557" t="s">
        <v>194</v>
      </c>
      <c r="E50" s="569" t="s">
        <v>194</v>
      </c>
      <c r="F50" s="553"/>
      <c r="G50" s="553"/>
      <c r="H50" s="553"/>
      <c r="I50" s="553"/>
      <c r="J50" s="553"/>
      <c r="K50" s="553"/>
    </row>
    <row r="51" spans="2:22" ht="15.75" customHeight="1" thickBot="1" x14ac:dyDescent="0.3">
      <c r="B51" s="563"/>
      <c r="C51" s="551" t="s">
        <v>193</v>
      </c>
      <c r="D51" s="558"/>
      <c r="E51" s="568"/>
      <c r="F51" s="554"/>
      <c r="G51" s="554"/>
      <c r="H51" s="554"/>
      <c r="I51" s="554"/>
      <c r="J51" s="554"/>
      <c r="K51" s="554"/>
    </row>
    <row r="52" spans="2:22" ht="18.75" x14ac:dyDescent="0.25">
      <c r="B52" s="564" t="s">
        <v>55</v>
      </c>
      <c r="C52" s="548" t="s">
        <v>124</v>
      </c>
      <c r="D52" s="559" t="s">
        <v>194</v>
      </c>
      <c r="E52" s="569" t="s">
        <v>194</v>
      </c>
      <c r="F52" s="553"/>
      <c r="G52" s="553"/>
      <c r="H52" s="553"/>
      <c r="I52" s="553"/>
      <c r="J52" s="553"/>
      <c r="K52" s="553"/>
    </row>
    <row r="53" spans="2:22" ht="15.75" customHeight="1" thickBot="1" x14ac:dyDescent="0.3">
      <c r="B53" s="561"/>
      <c r="C53" s="550" t="s">
        <v>195</v>
      </c>
      <c r="D53" s="556"/>
      <c r="E53" s="568"/>
      <c r="F53" s="554"/>
      <c r="G53" s="554"/>
      <c r="H53" s="554"/>
      <c r="I53" s="554"/>
      <c r="J53" s="554"/>
      <c r="K53" s="554"/>
    </row>
    <row r="54" spans="2:22" x14ac:dyDescent="0.25">
      <c r="B54" s="582"/>
      <c r="D54" s="582"/>
      <c r="E54" s="582"/>
      <c r="F54" s="582"/>
      <c r="G54" s="582"/>
      <c r="H54" s="582"/>
      <c r="I54" s="582"/>
      <c r="J54" s="582"/>
      <c r="K54" s="582"/>
    </row>
    <row r="55" spans="2:22" ht="15.75" thickBot="1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x14ac:dyDescent="0.25">
      <c r="B56" s="587" t="s">
        <v>212</v>
      </c>
      <c r="C56" s="588"/>
      <c r="D56" s="588"/>
      <c r="E56" s="588"/>
      <c r="F56" s="588"/>
      <c r="G56" s="588"/>
      <c r="H56" s="588"/>
      <c r="I56" s="588"/>
      <c r="J56" s="588"/>
      <c r="K56" s="589"/>
      <c r="M56" s="587" t="s">
        <v>213</v>
      </c>
      <c r="N56" s="588"/>
      <c r="O56" s="588"/>
      <c r="P56" s="588"/>
      <c r="Q56" s="588"/>
      <c r="R56" s="588"/>
      <c r="S56" s="588"/>
      <c r="T56" s="588"/>
      <c r="U56" s="588"/>
      <c r="V56" s="589"/>
    </row>
    <row r="57" spans="2:22" ht="15.75" thickBot="1" x14ac:dyDescent="0.3">
      <c r="B57" s="590"/>
      <c r="C57" s="591"/>
      <c r="D57" s="591"/>
      <c r="E57" s="591"/>
      <c r="F57" s="591"/>
      <c r="G57" s="591"/>
      <c r="H57" s="591"/>
      <c r="I57" s="591"/>
      <c r="J57" s="591"/>
      <c r="K57" s="592"/>
      <c r="M57" s="590"/>
      <c r="N57" s="591"/>
      <c r="O57" s="591"/>
      <c r="P57" s="591"/>
      <c r="Q57" s="591"/>
      <c r="R57" s="591"/>
      <c r="S57" s="591"/>
      <c r="T57" s="591"/>
      <c r="U57" s="591"/>
      <c r="V57" s="592"/>
    </row>
    <row r="58" spans="2:22" ht="15.75" thickBot="1" x14ac:dyDescent="0.3">
      <c r="B58" s="545" t="s">
        <v>158</v>
      </c>
      <c r="C58" s="546" t="s">
        <v>1</v>
      </c>
      <c r="D58" s="546" t="s">
        <v>159</v>
      </c>
      <c r="E58" s="552" t="s">
        <v>83</v>
      </c>
      <c r="F58" s="552" t="s">
        <v>198</v>
      </c>
      <c r="G58" s="552" t="s">
        <v>197</v>
      </c>
      <c r="H58" s="552" t="s">
        <v>199</v>
      </c>
      <c r="I58" s="552" t="s">
        <v>200</v>
      </c>
      <c r="J58" s="552" t="s">
        <v>201</v>
      </c>
      <c r="K58" s="552" t="s">
        <v>202</v>
      </c>
      <c r="M58" s="545" t="s">
        <v>158</v>
      </c>
      <c r="N58" s="546" t="s">
        <v>1</v>
      </c>
      <c r="O58" s="546" t="s">
        <v>159</v>
      </c>
      <c r="P58" s="552" t="s">
        <v>83</v>
      </c>
      <c r="Q58" s="552" t="s">
        <v>198</v>
      </c>
      <c r="R58" s="552" t="s">
        <v>197</v>
      </c>
      <c r="S58" s="552" t="s">
        <v>199</v>
      </c>
      <c r="T58" s="552" t="s">
        <v>200</v>
      </c>
      <c r="U58" s="552" t="s">
        <v>201</v>
      </c>
      <c r="V58" s="552" t="s">
        <v>202</v>
      </c>
    </row>
    <row r="59" spans="2:22" ht="15.75" thickTop="1" x14ac:dyDescent="0.25">
      <c r="B59" s="583" t="s">
        <v>7</v>
      </c>
      <c r="C59" s="547" t="s">
        <v>207</v>
      </c>
      <c r="D59" s="555">
        <v>50</v>
      </c>
      <c r="E59" s="585">
        <v>50</v>
      </c>
      <c r="F59" s="586"/>
      <c r="G59" s="586"/>
      <c r="H59" s="586"/>
      <c r="I59" s="586"/>
      <c r="J59" s="586"/>
      <c r="K59" s="586"/>
      <c r="M59" s="583" t="s">
        <v>7</v>
      </c>
      <c r="N59" s="547" t="s">
        <v>222</v>
      </c>
      <c r="O59" s="584">
        <v>50</v>
      </c>
      <c r="P59" s="585">
        <v>50</v>
      </c>
      <c r="Q59" s="586"/>
      <c r="R59" s="586"/>
      <c r="S59" s="586"/>
      <c r="T59" s="586"/>
      <c r="U59" s="586"/>
      <c r="V59" s="586"/>
    </row>
    <row r="60" spans="2:22" ht="15.75" customHeight="1" thickBot="1" x14ac:dyDescent="0.3">
      <c r="B60" s="561"/>
      <c r="C60" s="550" t="s">
        <v>214</v>
      </c>
      <c r="D60" s="556"/>
      <c r="E60" s="568"/>
      <c r="F60" s="554"/>
      <c r="G60" s="554"/>
      <c r="H60" s="554"/>
      <c r="I60" s="554"/>
      <c r="J60" s="554"/>
      <c r="K60" s="554"/>
      <c r="M60" s="561"/>
      <c r="N60" s="550" t="s">
        <v>225</v>
      </c>
      <c r="O60" s="556"/>
      <c r="P60" s="568"/>
      <c r="Q60" s="554"/>
      <c r="R60" s="554"/>
      <c r="S60" s="554"/>
      <c r="T60" s="554"/>
      <c r="U60" s="554"/>
      <c r="V60" s="554"/>
    </row>
    <row r="61" spans="2:22" x14ac:dyDescent="0.25">
      <c r="B61" s="593" t="s">
        <v>9</v>
      </c>
      <c r="C61" s="599" t="s">
        <v>208</v>
      </c>
      <c r="D61" s="595">
        <v>49</v>
      </c>
      <c r="E61" s="569">
        <v>49</v>
      </c>
      <c r="F61" s="553"/>
      <c r="G61" s="553"/>
      <c r="H61" s="553"/>
      <c r="I61" s="553"/>
      <c r="J61" s="553"/>
      <c r="K61" s="553"/>
      <c r="M61" s="593" t="s">
        <v>9</v>
      </c>
      <c r="N61" s="599" t="s">
        <v>223</v>
      </c>
      <c r="O61" s="595">
        <v>49</v>
      </c>
      <c r="P61" s="569">
        <v>49</v>
      </c>
      <c r="Q61" s="553"/>
      <c r="R61" s="553"/>
      <c r="S61" s="553"/>
      <c r="T61" s="553"/>
      <c r="U61" s="553"/>
      <c r="V61" s="553"/>
    </row>
    <row r="62" spans="2:22" ht="15.75" customHeight="1" thickBot="1" x14ac:dyDescent="0.3">
      <c r="B62" s="596"/>
      <c r="C62" s="597" t="s">
        <v>215</v>
      </c>
      <c r="D62" s="598"/>
      <c r="E62" s="568"/>
      <c r="F62" s="554"/>
      <c r="G62" s="554"/>
      <c r="H62" s="554"/>
      <c r="I62" s="554"/>
      <c r="J62" s="554"/>
      <c r="K62" s="554"/>
      <c r="M62" s="596"/>
      <c r="N62" s="597" t="s">
        <v>224</v>
      </c>
      <c r="O62" s="598"/>
      <c r="P62" s="568"/>
      <c r="Q62" s="554"/>
      <c r="R62" s="554"/>
      <c r="S62" s="554"/>
      <c r="T62" s="554"/>
      <c r="U62" s="554"/>
      <c r="V62" s="554"/>
    </row>
    <row r="63" spans="2:22" ht="15.75" thickTop="1" x14ac:dyDescent="0.25">
      <c r="B63" s="564" t="s">
        <v>11</v>
      </c>
      <c r="C63" s="547" t="s">
        <v>216</v>
      </c>
      <c r="D63" s="555">
        <v>48</v>
      </c>
      <c r="E63" s="585">
        <v>48</v>
      </c>
      <c r="F63" s="553"/>
      <c r="G63" s="553"/>
      <c r="H63" s="553"/>
      <c r="I63" s="553"/>
      <c r="J63" s="553"/>
      <c r="K63" s="553"/>
      <c r="M63" s="564" t="s">
        <v>11</v>
      </c>
      <c r="N63" s="547" t="s">
        <v>226</v>
      </c>
      <c r="O63" s="584">
        <v>48</v>
      </c>
      <c r="P63" s="585">
        <v>48</v>
      </c>
      <c r="Q63" s="553"/>
      <c r="R63" s="553"/>
      <c r="S63" s="553"/>
      <c r="T63" s="553"/>
      <c r="U63" s="553"/>
      <c r="V63" s="553"/>
    </row>
    <row r="64" spans="2:22" ht="15.75" customHeight="1" thickBot="1" x14ac:dyDescent="0.3">
      <c r="B64" s="561"/>
      <c r="C64" s="550" t="s">
        <v>217</v>
      </c>
      <c r="D64" s="556"/>
      <c r="E64" s="568"/>
      <c r="F64" s="554"/>
      <c r="G64" s="554"/>
      <c r="H64" s="554"/>
      <c r="I64" s="554"/>
      <c r="J64" s="554"/>
      <c r="K64" s="554"/>
      <c r="M64" s="561"/>
      <c r="N64" s="550" t="s">
        <v>218</v>
      </c>
      <c r="O64" s="556"/>
      <c r="P64" s="568"/>
      <c r="Q64" s="554"/>
      <c r="R64" s="554"/>
      <c r="S64" s="554"/>
      <c r="T64" s="554"/>
      <c r="U64" s="554"/>
      <c r="V64" s="554"/>
    </row>
    <row r="65" spans="2:22" x14ac:dyDescent="0.25">
      <c r="B65" s="593" t="s">
        <v>13</v>
      </c>
      <c r="C65" s="599" t="s">
        <v>209</v>
      </c>
      <c r="D65" s="595">
        <v>47</v>
      </c>
      <c r="E65" s="569">
        <v>47</v>
      </c>
      <c r="F65" s="553"/>
      <c r="G65" s="553"/>
      <c r="H65" s="553"/>
      <c r="I65" s="553"/>
      <c r="J65" s="553"/>
      <c r="K65" s="553"/>
      <c r="M65" s="593" t="s">
        <v>13</v>
      </c>
      <c r="N65" s="599" t="s">
        <v>227</v>
      </c>
      <c r="O65" s="595">
        <v>47</v>
      </c>
      <c r="P65" s="569">
        <v>47</v>
      </c>
      <c r="Q65" s="553"/>
      <c r="R65" s="553"/>
      <c r="S65" s="553"/>
      <c r="T65" s="553"/>
      <c r="U65" s="553"/>
      <c r="V65" s="553"/>
    </row>
    <row r="66" spans="2:22" ht="15.75" customHeight="1" thickBot="1" x14ac:dyDescent="0.3">
      <c r="B66" s="596"/>
      <c r="C66" s="597" t="s">
        <v>218</v>
      </c>
      <c r="D66" s="598"/>
      <c r="E66" s="568"/>
      <c r="F66" s="554"/>
      <c r="G66" s="554"/>
      <c r="H66" s="554"/>
      <c r="I66" s="554"/>
      <c r="J66" s="554"/>
      <c r="K66" s="554"/>
      <c r="M66" s="596"/>
      <c r="N66" s="597" t="s">
        <v>218</v>
      </c>
      <c r="O66" s="598"/>
      <c r="P66" s="568"/>
      <c r="Q66" s="554"/>
      <c r="R66" s="554"/>
      <c r="S66" s="554"/>
      <c r="T66" s="554"/>
      <c r="U66" s="554"/>
      <c r="V66" s="554"/>
    </row>
    <row r="67" spans="2:22" ht="15.75" thickTop="1" x14ac:dyDescent="0.25">
      <c r="B67" s="564" t="s">
        <v>15</v>
      </c>
      <c r="C67" s="547" t="s">
        <v>219</v>
      </c>
      <c r="D67" s="555">
        <v>46</v>
      </c>
      <c r="E67" s="585">
        <v>46</v>
      </c>
      <c r="F67" s="553"/>
      <c r="G67" s="553"/>
      <c r="H67" s="553"/>
      <c r="I67" s="553"/>
      <c r="J67" s="553"/>
      <c r="K67" s="553"/>
      <c r="M67" s="564" t="s">
        <v>15</v>
      </c>
      <c r="N67" s="547" t="s">
        <v>228</v>
      </c>
      <c r="O67" s="584">
        <v>46</v>
      </c>
      <c r="P67" s="585">
        <v>46</v>
      </c>
      <c r="Q67" s="553"/>
      <c r="R67" s="553"/>
      <c r="S67" s="553"/>
      <c r="T67" s="553"/>
      <c r="U67" s="553"/>
      <c r="V67" s="553"/>
    </row>
    <row r="68" spans="2:22" ht="15.75" customHeight="1" thickBot="1" x14ac:dyDescent="0.3">
      <c r="B68" s="561"/>
      <c r="C68" s="550" t="s">
        <v>220</v>
      </c>
      <c r="D68" s="556"/>
      <c r="E68" s="568"/>
      <c r="F68" s="554"/>
      <c r="G68" s="554"/>
      <c r="H68" s="554"/>
      <c r="I68" s="554"/>
      <c r="J68" s="554"/>
      <c r="K68" s="554"/>
      <c r="M68" s="561"/>
      <c r="N68" s="550" t="s">
        <v>218</v>
      </c>
      <c r="O68" s="556"/>
      <c r="P68" s="568"/>
      <c r="Q68" s="554"/>
      <c r="R68" s="554"/>
      <c r="S68" s="554"/>
      <c r="T68" s="554"/>
      <c r="U68" s="554"/>
      <c r="V68" s="554"/>
    </row>
    <row r="69" spans="2:22" x14ac:dyDescent="0.25">
      <c r="B69" s="593" t="s">
        <v>17</v>
      </c>
      <c r="C69" s="599" t="s">
        <v>210</v>
      </c>
      <c r="D69" s="595">
        <v>45</v>
      </c>
      <c r="E69" s="569">
        <v>45</v>
      </c>
      <c r="F69" s="553"/>
      <c r="G69" s="553"/>
      <c r="H69" s="553"/>
      <c r="I69" s="553"/>
      <c r="J69" s="553"/>
      <c r="K69" s="553"/>
      <c r="M69" s="593" t="s">
        <v>17</v>
      </c>
      <c r="N69" s="599" t="s">
        <v>229</v>
      </c>
      <c r="O69" s="595">
        <v>45</v>
      </c>
      <c r="P69" s="569">
        <v>45</v>
      </c>
      <c r="Q69" s="553"/>
      <c r="R69" s="553"/>
      <c r="S69" s="553"/>
      <c r="T69" s="553"/>
      <c r="U69" s="553"/>
      <c r="V69" s="553"/>
    </row>
    <row r="70" spans="2:22" ht="15.75" customHeight="1" thickBot="1" x14ac:dyDescent="0.3">
      <c r="B70" s="596"/>
      <c r="C70" s="597" t="s">
        <v>221</v>
      </c>
      <c r="D70" s="598"/>
      <c r="E70" s="568"/>
      <c r="F70" s="554"/>
      <c r="G70" s="554"/>
      <c r="H70" s="554"/>
      <c r="I70" s="554"/>
      <c r="J70" s="554"/>
      <c r="K70" s="554"/>
      <c r="M70" s="596"/>
      <c r="N70" s="597" t="s">
        <v>230</v>
      </c>
      <c r="O70" s="598"/>
      <c r="P70" s="568"/>
      <c r="Q70" s="554"/>
      <c r="R70" s="554"/>
      <c r="S70" s="554"/>
      <c r="T70" s="554"/>
      <c r="U70" s="554"/>
      <c r="V70" s="554"/>
    </row>
    <row r="71" spans="2:22" ht="15.75" thickTop="1" x14ac:dyDescent="0.25">
      <c r="B71" s="564" t="s">
        <v>19</v>
      </c>
      <c r="C71" s="547" t="s">
        <v>211</v>
      </c>
      <c r="D71" s="555">
        <v>0</v>
      </c>
      <c r="E71" s="585">
        <v>0</v>
      </c>
      <c r="F71" s="553"/>
      <c r="G71" s="553"/>
      <c r="H71" s="553"/>
      <c r="I71" s="553"/>
      <c r="J71" s="553"/>
      <c r="K71" s="553"/>
      <c r="M71" s="564" t="s">
        <v>19</v>
      </c>
      <c r="N71" s="547" t="s">
        <v>231</v>
      </c>
      <c r="O71" s="584">
        <v>44</v>
      </c>
      <c r="P71" s="585">
        <v>44</v>
      </c>
      <c r="Q71" s="553"/>
      <c r="R71" s="553"/>
      <c r="S71" s="553"/>
      <c r="T71" s="553"/>
      <c r="U71" s="553"/>
      <c r="V71" s="553"/>
    </row>
    <row r="72" spans="2:22" ht="15.75" customHeight="1" thickBot="1" x14ac:dyDescent="0.3">
      <c r="B72" s="561"/>
      <c r="C72" s="550" t="s">
        <v>218</v>
      </c>
      <c r="D72" s="556"/>
      <c r="E72" s="568"/>
      <c r="F72" s="554"/>
      <c r="G72" s="554"/>
      <c r="H72" s="554"/>
      <c r="I72" s="554"/>
      <c r="J72" s="554"/>
      <c r="K72" s="554"/>
      <c r="M72" s="561"/>
      <c r="N72" s="550" t="s">
        <v>232</v>
      </c>
      <c r="O72" s="556"/>
      <c r="P72" s="568"/>
      <c r="Q72" s="554"/>
      <c r="R72" s="554"/>
      <c r="S72" s="554"/>
      <c r="T72" s="554"/>
      <c r="U72" s="554"/>
      <c r="V72" s="554"/>
    </row>
    <row r="73" spans="2:22" ht="18.75" x14ac:dyDescent="0.25">
      <c r="B73" s="593"/>
      <c r="C73" s="594"/>
      <c r="D73" s="595"/>
      <c r="E73" s="569"/>
      <c r="F73" s="553"/>
      <c r="G73" s="553"/>
      <c r="H73" s="553"/>
      <c r="I73" s="553"/>
      <c r="J73" s="553"/>
      <c r="K73" s="553"/>
      <c r="M73" s="593" t="s">
        <v>21</v>
      </c>
      <c r="N73" s="599" t="s">
        <v>233</v>
      </c>
      <c r="O73" s="595">
        <v>43</v>
      </c>
      <c r="P73" s="569">
        <v>43</v>
      </c>
      <c r="Q73" s="553"/>
      <c r="R73" s="553"/>
      <c r="S73" s="553"/>
      <c r="T73" s="553"/>
      <c r="U73" s="553"/>
      <c r="V73" s="553"/>
    </row>
    <row r="74" spans="2:22" ht="15.75" customHeight="1" thickBot="1" x14ac:dyDescent="0.3">
      <c r="B74" s="596"/>
      <c r="C74" s="597"/>
      <c r="D74" s="598"/>
      <c r="E74" s="568"/>
      <c r="F74" s="554"/>
      <c r="G74" s="554"/>
      <c r="H74" s="554"/>
      <c r="I74" s="554"/>
      <c r="J74" s="554"/>
      <c r="K74" s="554"/>
      <c r="M74" s="596"/>
      <c r="N74" s="597" t="s">
        <v>215</v>
      </c>
      <c r="O74" s="598"/>
      <c r="P74" s="568"/>
      <c r="Q74" s="554"/>
      <c r="R74" s="554"/>
      <c r="S74" s="554"/>
      <c r="T74" s="554"/>
      <c r="U74" s="554"/>
      <c r="V74" s="554"/>
    </row>
    <row r="75" spans="2:22" ht="19.5" thickTop="1" x14ac:dyDescent="0.25">
      <c r="B75" s="564"/>
      <c r="C75" s="548"/>
      <c r="D75" s="555"/>
      <c r="E75" s="585"/>
      <c r="F75" s="553"/>
      <c r="G75" s="553"/>
      <c r="H75" s="553"/>
      <c r="I75" s="553"/>
      <c r="J75" s="553"/>
      <c r="K75" s="553"/>
      <c r="M75" s="564" t="s">
        <v>23</v>
      </c>
      <c r="N75" s="547" t="s">
        <v>234</v>
      </c>
      <c r="O75" s="584">
        <v>0</v>
      </c>
      <c r="P75" s="585">
        <v>0</v>
      </c>
      <c r="Q75" s="553"/>
      <c r="R75" s="553"/>
      <c r="S75" s="553"/>
      <c r="T75" s="553"/>
      <c r="U75" s="553"/>
      <c r="V75" s="553"/>
    </row>
    <row r="76" spans="2:22" ht="15.75" customHeight="1" thickBot="1" x14ac:dyDescent="0.3">
      <c r="B76" s="561"/>
      <c r="C76" s="550"/>
      <c r="D76" s="556"/>
      <c r="E76" s="568"/>
      <c r="F76" s="554"/>
      <c r="G76" s="554"/>
      <c r="H76" s="554"/>
      <c r="I76" s="554"/>
      <c r="J76" s="554"/>
      <c r="K76" s="554"/>
      <c r="M76" s="561"/>
      <c r="N76" s="550" t="s">
        <v>218</v>
      </c>
      <c r="O76" s="556"/>
      <c r="P76" s="568"/>
      <c r="Q76" s="554"/>
      <c r="R76" s="554"/>
      <c r="S76" s="554"/>
      <c r="T76" s="554"/>
      <c r="U76" s="554"/>
      <c r="V76" s="554"/>
    </row>
    <row r="77" spans="2:22" x14ac:dyDescent="0.25">
      <c r="B77" s="582"/>
      <c r="D77" s="582"/>
      <c r="E77" s="582"/>
      <c r="F77" s="582"/>
      <c r="G77" s="582"/>
      <c r="H77" s="582"/>
      <c r="I77" s="582"/>
      <c r="J77" s="582"/>
      <c r="K77" s="582"/>
    </row>
    <row r="78" spans="2:22" x14ac:dyDescent="0.25">
      <c r="B78" s="4"/>
      <c r="D78" s="4"/>
      <c r="E78" s="4"/>
      <c r="F78" s="4"/>
      <c r="G78" s="4"/>
      <c r="H78" s="4"/>
      <c r="I78" s="4"/>
      <c r="J78" s="4"/>
      <c r="K78" s="4"/>
    </row>
    <row r="79" spans="2:22" x14ac:dyDescent="0.25">
      <c r="B79" s="4"/>
      <c r="D79" s="4"/>
      <c r="E79" s="4"/>
      <c r="F79" s="4"/>
      <c r="G79" s="4"/>
      <c r="H79" s="4"/>
      <c r="I79" s="4"/>
      <c r="J79" s="4"/>
      <c r="K79" s="4"/>
    </row>
    <row r="80" spans="2:22" x14ac:dyDescent="0.25">
      <c r="B80" s="4"/>
      <c r="D80" s="4"/>
      <c r="E80" s="4"/>
      <c r="F80" s="4"/>
      <c r="G80" s="4"/>
      <c r="H80" s="4"/>
      <c r="I80" s="4"/>
      <c r="J80" s="4"/>
      <c r="K80" s="4"/>
    </row>
    <row r="81" spans="2:11" x14ac:dyDescent="0.25">
      <c r="B81" s="4"/>
      <c r="D81" s="4"/>
      <c r="E81" s="4"/>
      <c r="F81" s="4"/>
      <c r="G81" s="4"/>
      <c r="H81" s="4"/>
      <c r="I81" s="4"/>
      <c r="J81" s="4"/>
      <c r="K81" s="4"/>
    </row>
    <row r="82" spans="2:11" x14ac:dyDescent="0.25">
      <c r="B82" s="4"/>
      <c r="D82" s="4"/>
      <c r="E82" s="4"/>
      <c r="F82" s="4"/>
      <c r="G82" s="4"/>
      <c r="H82" s="4"/>
      <c r="I82" s="4"/>
      <c r="J82" s="4"/>
      <c r="K82" s="4"/>
    </row>
    <row r="83" spans="2:11" x14ac:dyDescent="0.25">
      <c r="B83" s="4"/>
      <c r="D83" s="4"/>
      <c r="E83" s="4"/>
      <c r="F83" s="4"/>
      <c r="G83" s="4"/>
      <c r="H83" s="4"/>
      <c r="I83" s="4"/>
      <c r="J83" s="4"/>
      <c r="K83" s="4"/>
    </row>
    <row r="84" spans="2:11" x14ac:dyDescent="0.25">
      <c r="B84" s="4"/>
      <c r="D84" s="4"/>
      <c r="E84" s="4"/>
      <c r="F84" s="4"/>
      <c r="G84" s="4"/>
      <c r="H84" s="4"/>
      <c r="I84" s="4"/>
      <c r="J84" s="4"/>
      <c r="K84" s="4"/>
    </row>
    <row r="85" spans="2:11" x14ac:dyDescent="0.25">
      <c r="B85" s="4"/>
      <c r="D85" s="4"/>
      <c r="E85" s="4"/>
      <c r="F85" s="4"/>
      <c r="G85" s="4"/>
      <c r="H85" s="4"/>
      <c r="I85" s="4"/>
      <c r="J85" s="4"/>
      <c r="K85" s="4"/>
    </row>
    <row r="86" spans="2:11" x14ac:dyDescent="0.25">
      <c r="B86" s="4"/>
      <c r="D86" s="4"/>
      <c r="E86" s="4"/>
      <c r="F86" s="4"/>
      <c r="G86" s="4"/>
      <c r="H86" s="4"/>
      <c r="I86" s="4"/>
      <c r="J86" s="4"/>
      <c r="K86" s="4"/>
    </row>
    <row r="87" spans="2:11" x14ac:dyDescent="0.25">
      <c r="B87" s="4"/>
      <c r="D87" s="4"/>
      <c r="E87" s="4"/>
      <c r="F87" s="4"/>
      <c r="G87" s="4"/>
      <c r="H87" s="4"/>
      <c r="I87" s="4"/>
      <c r="J87" s="4"/>
      <c r="K87" s="4"/>
    </row>
    <row r="88" spans="2:11" x14ac:dyDescent="0.25">
      <c r="B88" s="4"/>
      <c r="D88" s="4"/>
      <c r="E88" s="4"/>
      <c r="F88" s="4"/>
      <c r="G88" s="4"/>
      <c r="H88" s="4"/>
      <c r="I88" s="4"/>
      <c r="J88" s="4"/>
      <c r="K88" s="4"/>
    </row>
    <row r="89" spans="2:11" x14ac:dyDescent="0.25">
      <c r="B89" s="4"/>
      <c r="D89" s="4"/>
      <c r="E89" s="4"/>
      <c r="F89" s="4"/>
      <c r="G89" s="4"/>
      <c r="H89" s="4"/>
      <c r="I89" s="4"/>
      <c r="J89" s="4"/>
      <c r="K89" s="4"/>
    </row>
    <row r="90" spans="2:11" x14ac:dyDescent="0.25">
      <c r="B90" s="4"/>
      <c r="D90" s="4"/>
      <c r="E90" s="4"/>
      <c r="F90" s="4"/>
      <c r="G90" s="4"/>
      <c r="H90" s="4"/>
      <c r="I90" s="4"/>
      <c r="J90" s="4"/>
      <c r="K90" s="4"/>
    </row>
    <row r="91" spans="2:11" x14ac:dyDescent="0.25">
      <c r="B91" s="4"/>
      <c r="D91" s="4"/>
      <c r="E91" s="4"/>
      <c r="F91" s="4"/>
      <c r="G91" s="4"/>
      <c r="H91" s="4"/>
      <c r="I91" s="4"/>
      <c r="J91" s="4"/>
      <c r="K91" s="4"/>
    </row>
    <row r="92" spans="2:11" x14ac:dyDescent="0.25">
      <c r="B92" s="4"/>
      <c r="D92" s="4"/>
      <c r="E92" s="4"/>
      <c r="F92" s="4"/>
      <c r="G92" s="4"/>
      <c r="H92" s="4"/>
      <c r="I92" s="4"/>
      <c r="J92" s="4"/>
      <c r="K92" s="4"/>
    </row>
  </sheetData>
  <mergeCells count="527">
    <mergeCell ref="V75:V76"/>
    <mergeCell ref="U73:U74"/>
    <mergeCell ref="V73:V74"/>
    <mergeCell ref="M75:M76"/>
    <mergeCell ref="O75:O76"/>
    <mergeCell ref="P75:P76"/>
    <mergeCell ref="Q75:Q76"/>
    <mergeCell ref="R75:R76"/>
    <mergeCell ref="S75:S76"/>
    <mergeCell ref="T75:T76"/>
    <mergeCell ref="U75:U76"/>
    <mergeCell ref="T71:T72"/>
    <mergeCell ref="U71:U72"/>
    <mergeCell ref="V71:V72"/>
    <mergeCell ref="M73:M74"/>
    <mergeCell ref="O73:O74"/>
    <mergeCell ref="P73:P74"/>
    <mergeCell ref="Q73:Q74"/>
    <mergeCell ref="R73:R74"/>
    <mergeCell ref="S73:S74"/>
    <mergeCell ref="T73:T74"/>
    <mergeCell ref="M71:M72"/>
    <mergeCell ref="O71:O72"/>
    <mergeCell ref="P71:P72"/>
    <mergeCell ref="Q71:Q72"/>
    <mergeCell ref="R71:R72"/>
    <mergeCell ref="S71:S72"/>
    <mergeCell ref="V67:V68"/>
    <mergeCell ref="P69:P70"/>
    <mergeCell ref="Q69:Q70"/>
    <mergeCell ref="R69:R70"/>
    <mergeCell ref="S69:S70"/>
    <mergeCell ref="T69:T70"/>
    <mergeCell ref="U69:U70"/>
    <mergeCell ref="V69:V70"/>
    <mergeCell ref="P67:P68"/>
    <mergeCell ref="Q67:Q68"/>
    <mergeCell ref="R67:R68"/>
    <mergeCell ref="S67:S68"/>
    <mergeCell ref="T67:T68"/>
    <mergeCell ref="U67:U68"/>
    <mergeCell ref="V63:V64"/>
    <mergeCell ref="P65:P66"/>
    <mergeCell ref="Q65:Q66"/>
    <mergeCell ref="R65:R66"/>
    <mergeCell ref="S65:S66"/>
    <mergeCell ref="T65:T66"/>
    <mergeCell ref="U65:U66"/>
    <mergeCell ref="V65:V66"/>
    <mergeCell ref="P63:P64"/>
    <mergeCell ref="Q63:Q64"/>
    <mergeCell ref="R63:R64"/>
    <mergeCell ref="S63:S64"/>
    <mergeCell ref="T63:T64"/>
    <mergeCell ref="U63:U64"/>
    <mergeCell ref="Q61:Q62"/>
    <mergeCell ref="R61:R62"/>
    <mergeCell ref="S61:S62"/>
    <mergeCell ref="T61:T62"/>
    <mergeCell ref="U61:U62"/>
    <mergeCell ref="V61:V62"/>
    <mergeCell ref="M56:V57"/>
    <mergeCell ref="P59:P60"/>
    <mergeCell ref="Q59:Q60"/>
    <mergeCell ref="R59:R60"/>
    <mergeCell ref="S59:S60"/>
    <mergeCell ref="T59:T60"/>
    <mergeCell ref="U59:U60"/>
    <mergeCell ref="V59:V60"/>
    <mergeCell ref="P61:P62"/>
    <mergeCell ref="K75:K76"/>
    <mergeCell ref="J73:J74"/>
    <mergeCell ref="K73:K74"/>
    <mergeCell ref="B75:B76"/>
    <mergeCell ref="D75:D76"/>
    <mergeCell ref="E75:E76"/>
    <mergeCell ref="F75:F76"/>
    <mergeCell ref="G75:G76"/>
    <mergeCell ref="H75:H76"/>
    <mergeCell ref="I75:I76"/>
    <mergeCell ref="J75:J76"/>
    <mergeCell ref="I71:I72"/>
    <mergeCell ref="J71:J72"/>
    <mergeCell ref="K71:K72"/>
    <mergeCell ref="B73:B74"/>
    <mergeCell ref="D73:D74"/>
    <mergeCell ref="E73:E74"/>
    <mergeCell ref="F73:F74"/>
    <mergeCell ref="G73:G74"/>
    <mergeCell ref="H73:H74"/>
    <mergeCell ref="I73:I74"/>
    <mergeCell ref="B71:B72"/>
    <mergeCell ref="D71:D72"/>
    <mergeCell ref="E71:E72"/>
    <mergeCell ref="F71:F72"/>
    <mergeCell ref="G71:G72"/>
    <mergeCell ref="H71:H72"/>
    <mergeCell ref="K67:K68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J65:J66"/>
    <mergeCell ref="K65:K66"/>
    <mergeCell ref="B67:B68"/>
    <mergeCell ref="D67:D68"/>
    <mergeCell ref="E67:E68"/>
    <mergeCell ref="F67:F68"/>
    <mergeCell ref="G67:G68"/>
    <mergeCell ref="H67:H68"/>
    <mergeCell ref="I67:I68"/>
    <mergeCell ref="J67:J68"/>
    <mergeCell ref="I63:I64"/>
    <mergeCell ref="J63:J64"/>
    <mergeCell ref="K63:K64"/>
    <mergeCell ref="B65:B66"/>
    <mergeCell ref="D65:D66"/>
    <mergeCell ref="E65:E66"/>
    <mergeCell ref="F65:F66"/>
    <mergeCell ref="G65:G66"/>
    <mergeCell ref="H65:H66"/>
    <mergeCell ref="I65:I66"/>
    <mergeCell ref="B63:B64"/>
    <mergeCell ref="D63:D64"/>
    <mergeCell ref="E63:E64"/>
    <mergeCell ref="F63:F64"/>
    <mergeCell ref="G63:G64"/>
    <mergeCell ref="H63:H64"/>
    <mergeCell ref="K59:K60"/>
    <mergeCell ref="B61:B62"/>
    <mergeCell ref="D61:D62"/>
    <mergeCell ref="E61:E62"/>
    <mergeCell ref="F61:F62"/>
    <mergeCell ref="G61:G62"/>
    <mergeCell ref="H61:H62"/>
    <mergeCell ref="I61:I62"/>
    <mergeCell ref="J61:J62"/>
    <mergeCell ref="K61:K62"/>
    <mergeCell ref="B59:B60"/>
    <mergeCell ref="D59:D60"/>
    <mergeCell ref="E59:E60"/>
    <mergeCell ref="F59:F60"/>
    <mergeCell ref="G59:G60"/>
    <mergeCell ref="H59:H60"/>
    <mergeCell ref="I59:I60"/>
    <mergeCell ref="J59:J60"/>
    <mergeCell ref="B56:K57"/>
    <mergeCell ref="M69:M70"/>
    <mergeCell ref="O69:O70"/>
    <mergeCell ref="M63:M64"/>
    <mergeCell ref="O63:O64"/>
    <mergeCell ref="M65:M66"/>
    <mergeCell ref="O65:O66"/>
    <mergeCell ref="M67:M68"/>
    <mergeCell ref="O67:O68"/>
    <mergeCell ref="M59:M60"/>
    <mergeCell ref="O59:O60"/>
    <mergeCell ref="M61:M62"/>
    <mergeCell ref="O61:O62"/>
    <mergeCell ref="S32:S33"/>
    <mergeCell ref="T32:T33"/>
    <mergeCell ref="U32:U33"/>
    <mergeCell ref="V32:V33"/>
    <mergeCell ref="T30:T31"/>
    <mergeCell ref="U30:U31"/>
    <mergeCell ref="V30:V31"/>
    <mergeCell ref="B1:V1"/>
    <mergeCell ref="M32:M33"/>
    <mergeCell ref="O32:O33"/>
    <mergeCell ref="P32:P33"/>
    <mergeCell ref="Q32:Q33"/>
    <mergeCell ref="R32:R33"/>
    <mergeCell ref="M30:M31"/>
    <mergeCell ref="O30:O31"/>
    <mergeCell ref="P30:P31"/>
    <mergeCell ref="Q30:Q31"/>
    <mergeCell ref="R30:R31"/>
    <mergeCell ref="S30:S31"/>
    <mergeCell ref="V26:V27"/>
    <mergeCell ref="M28:M29"/>
    <mergeCell ref="O28:O29"/>
    <mergeCell ref="P28:P29"/>
    <mergeCell ref="Q28:Q29"/>
    <mergeCell ref="R28:R29"/>
    <mergeCell ref="S28:S29"/>
    <mergeCell ref="T28:T29"/>
    <mergeCell ref="U28:U29"/>
    <mergeCell ref="V28:V29"/>
    <mergeCell ref="U24:U25"/>
    <mergeCell ref="V24:V25"/>
    <mergeCell ref="M26:M27"/>
    <mergeCell ref="O26:O27"/>
    <mergeCell ref="P26:P27"/>
    <mergeCell ref="Q26:Q27"/>
    <mergeCell ref="R26:R27"/>
    <mergeCell ref="S26:S27"/>
    <mergeCell ref="T26:T27"/>
    <mergeCell ref="U26:U27"/>
    <mergeCell ref="T22:T23"/>
    <mergeCell ref="U22:U23"/>
    <mergeCell ref="V22:V23"/>
    <mergeCell ref="M24:M25"/>
    <mergeCell ref="O24:O25"/>
    <mergeCell ref="P24:P25"/>
    <mergeCell ref="Q24:Q25"/>
    <mergeCell ref="R24:R25"/>
    <mergeCell ref="S24:S25"/>
    <mergeCell ref="T24:T25"/>
    <mergeCell ref="M22:M23"/>
    <mergeCell ref="O22:O23"/>
    <mergeCell ref="P22:P23"/>
    <mergeCell ref="Q22:Q23"/>
    <mergeCell ref="R22:R23"/>
    <mergeCell ref="S22:S23"/>
    <mergeCell ref="V18:V19"/>
    <mergeCell ref="M20:M21"/>
    <mergeCell ref="O20:O21"/>
    <mergeCell ref="P20:P21"/>
    <mergeCell ref="Q20:Q21"/>
    <mergeCell ref="R20:R21"/>
    <mergeCell ref="S20:S21"/>
    <mergeCell ref="T20:T21"/>
    <mergeCell ref="U20:U21"/>
    <mergeCell ref="V20:V21"/>
    <mergeCell ref="U16:U17"/>
    <mergeCell ref="V16:V17"/>
    <mergeCell ref="M18:M19"/>
    <mergeCell ref="O18:O19"/>
    <mergeCell ref="P18:P19"/>
    <mergeCell ref="Q18:Q19"/>
    <mergeCell ref="R18:R19"/>
    <mergeCell ref="S18:S19"/>
    <mergeCell ref="T18:T19"/>
    <mergeCell ref="U18:U19"/>
    <mergeCell ref="T14:T15"/>
    <mergeCell ref="U14:U15"/>
    <mergeCell ref="V14:V15"/>
    <mergeCell ref="M16:M17"/>
    <mergeCell ref="O16:O17"/>
    <mergeCell ref="P16:P17"/>
    <mergeCell ref="Q16:Q17"/>
    <mergeCell ref="R16:R17"/>
    <mergeCell ref="S16:S17"/>
    <mergeCell ref="T16:T17"/>
    <mergeCell ref="M14:M15"/>
    <mergeCell ref="O14:O15"/>
    <mergeCell ref="P14:P15"/>
    <mergeCell ref="Q14:Q15"/>
    <mergeCell ref="R14:R15"/>
    <mergeCell ref="S14:S15"/>
    <mergeCell ref="V10:V11"/>
    <mergeCell ref="M12:M13"/>
    <mergeCell ref="O12:O13"/>
    <mergeCell ref="P12:P13"/>
    <mergeCell ref="Q12:Q13"/>
    <mergeCell ref="R12:R13"/>
    <mergeCell ref="S12:S13"/>
    <mergeCell ref="T12:T13"/>
    <mergeCell ref="U12:U13"/>
    <mergeCell ref="V12:V13"/>
    <mergeCell ref="U8:U9"/>
    <mergeCell ref="V8:V9"/>
    <mergeCell ref="M10:M11"/>
    <mergeCell ref="O10:O11"/>
    <mergeCell ref="P10:P11"/>
    <mergeCell ref="Q10:Q11"/>
    <mergeCell ref="R10:R11"/>
    <mergeCell ref="S10:S11"/>
    <mergeCell ref="T10:T11"/>
    <mergeCell ref="U10:U11"/>
    <mergeCell ref="T6:T7"/>
    <mergeCell ref="U6:U7"/>
    <mergeCell ref="V6:V7"/>
    <mergeCell ref="M8:M9"/>
    <mergeCell ref="O8:O9"/>
    <mergeCell ref="P8:P9"/>
    <mergeCell ref="Q8:Q9"/>
    <mergeCell ref="R8:R9"/>
    <mergeCell ref="S8:S9"/>
    <mergeCell ref="T8:T9"/>
    <mergeCell ref="M6:M7"/>
    <mergeCell ref="O6:O7"/>
    <mergeCell ref="P6:P7"/>
    <mergeCell ref="Q6:Q7"/>
    <mergeCell ref="R6:R7"/>
    <mergeCell ref="S6:S7"/>
    <mergeCell ref="M2:V2"/>
    <mergeCell ref="M4:M5"/>
    <mergeCell ref="O4:O5"/>
    <mergeCell ref="P4:P5"/>
    <mergeCell ref="Q4:Q5"/>
    <mergeCell ref="R4:R5"/>
    <mergeCell ref="S4:S5"/>
    <mergeCell ref="T4:T5"/>
    <mergeCell ref="U4:U5"/>
    <mergeCell ref="V4:V5"/>
    <mergeCell ref="H52:H53"/>
    <mergeCell ref="I52:I53"/>
    <mergeCell ref="J52:J53"/>
    <mergeCell ref="K52:K53"/>
    <mergeCell ref="B2:K2"/>
    <mergeCell ref="H48:H49"/>
    <mergeCell ref="I48:I49"/>
    <mergeCell ref="J48:J49"/>
    <mergeCell ref="K48:K49"/>
    <mergeCell ref="H50:H51"/>
    <mergeCell ref="I50:I51"/>
    <mergeCell ref="J50:J51"/>
    <mergeCell ref="K50:K51"/>
    <mergeCell ref="H44:H45"/>
    <mergeCell ref="I44:I45"/>
    <mergeCell ref="J44:J45"/>
    <mergeCell ref="K44:K45"/>
    <mergeCell ref="H46:H47"/>
    <mergeCell ref="I46:I47"/>
    <mergeCell ref="J46:J47"/>
    <mergeCell ref="K46:K47"/>
    <mergeCell ref="H40:H41"/>
    <mergeCell ref="I40:I41"/>
    <mergeCell ref="J40:J41"/>
    <mergeCell ref="K40:K41"/>
    <mergeCell ref="H42:H43"/>
    <mergeCell ref="I42:I43"/>
    <mergeCell ref="J42:J43"/>
    <mergeCell ref="K42:K43"/>
    <mergeCell ref="H36:H37"/>
    <mergeCell ref="I36:I37"/>
    <mergeCell ref="J36:J37"/>
    <mergeCell ref="K36:K37"/>
    <mergeCell ref="H38:H39"/>
    <mergeCell ref="I38:I39"/>
    <mergeCell ref="J38:J39"/>
    <mergeCell ref="K38:K39"/>
    <mergeCell ref="H32:H33"/>
    <mergeCell ref="I32:I33"/>
    <mergeCell ref="J32:J33"/>
    <mergeCell ref="K32:K33"/>
    <mergeCell ref="H34:H35"/>
    <mergeCell ref="I34:I35"/>
    <mergeCell ref="J34:J35"/>
    <mergeCell ref="K34:K35"/>
    <mergeCell ref="H28:H29"/>
    <mergeCell ref="I28:I29"/>
    <mergeCell ref="J28:J29"/>
    <mergeCell ref="K28:K29"/>
    <mergeCell ref="H30:H31"/>
    <mergeCell ref="I30:I31"/>
    <mergeCell ref="J30:J31"/>
    <mergeCell ref="K30:K31"/>
    <mergeCell ref="H24:H25"/>
    <mergeCell ref="I24:I25"/>
    <mergeCell ref="J24:J25"/>
    <mergeCell ref="K24:K25"/>
    <mergeCell ref="H26:H27"/>
    <mergeCell ref="I26:I27"/>
    <mergeCell ref="J26:J27"/>
    <mergeCell ref="K26:K27"/>
    <mergeCell ref="I20:I21"/>
    <mergeCell ref="J20:J21"/>
    <mergeCell ref="K20:K21"/>
    <mergeCell ref="H22:H23"/>
    <mergeCell ref="I22:I23"/>
    <mergeCell ref="J22:J23"/>
    <mergeCell ref="K22:K23"/>
    <mergeCell ref="I16:I17"/>
    <mergeCell ref="J16:J17"/>
    <mergeCell ref="K16:K17"/>
    <mergeCell ref="H18:H19"/>
    <mergeCell ref="I18:I19"/>
    <mergeCell ref="J18:J19"/>
    <mergeCell ref="K18:K19"/>
    <mergeCell ref="I12:I13"/>
    <mergeCell ref="J12:J13"/>
    <mergeCell ref="K12:K13"/>
    <mergeCell ref="H14:H15"/>
    <mergeCell ref="I14:I15"/>
    <mergeCell ref="J14:J15"/>
    <mergeCell ref="K14:K15"/>
    <mergeCell ref="I8:I9"/>
    <mergeCell ref="J8:J9"/>
    <mergeCell ref="K8:K9"/>
    <mergeCell ref="H10:H11"/>
    <mergeCell ref="I10:I11"/>
    <mergeCell ref="J10:J11"/>
    <mergeCell ref="K10:K11"/>
    <mergeCell ref="I4:I5"/>
    <mergeCell ref="J4:J5"/>
    <mergeCell ref="K4:K5"/>
    <mergeCell ref="H6:H7"/>
    <mergeCell ref="I6:I7"/>
    <mergeCell ref="J6:J7"/>
    <mergeCell ref="K6:K7"/>
    <mergeCell ref="G44:G45"/>
    <mergeCell ref="G46:G47"/>
    <mergeCell ref="G48:G49"/>
    <mergeCell ref="G50:G51"/>
    <mergeCell ref="G52:G53"/>
    <mergeCell ref="H4:H5"/>
    <mergeCell ref="H8:H9"/>
    <mergeCell ref="H12:H13"/>
    <mergeCell ref="H16:H17"/>
    <mergeCell ref="H20:H21"/>
    <mergeCell ref="G32:G33"/>
    <mergeCell ref="G34:G35"/>
    <mergeCell ref="G36:G37"/>
    <mergeCell ref="G38:G39"/>
    <mergeCell ref="G40:G41"/>
    <mergeCell ref="G42:G43"/>
    <mergeCell ref="G20:G21"/>
    <mergeCell ref="G22:G23"/>
    <mergeCell ref="G24:G25"/>
    <mergeCell ref="G26:G27"/>
    <mergeCell ref="G28:G29"/>
    <mergeCell ref="G30:G31"/>
    <mergeCell ref="F50:F51"/>
    <mergeCell ref="F52:F53"/>
    <mergeCell ref="G4:G5"/>
    <mergeCell ref="G6:G7"/>
    <mergeCell ref="G8:G9"/>
    <mergeCell ref="G10:G11"/>
    <mergeCell ref="G12:G13"/>
    <mergeCell ref="G14:G15"/>
    <mergeCell ref="G16:G17"/>
    <mergeCell ref="G18:G19"/>
    <mergeCell ref="F38:F39"/>
    <mergeCell ref="F40:F41"/>
    <mergeCell ref="F42:F43"/>
    <mergeCell ref="F44:F45"/>
    <mergeCell ref="F46:F47"/>
    <mergeCell ref="F48:F49"/>
    <mergeCell ref="F26:F27"/>
    <mergeCell ref="F28:F29"/>
    <mergeCell ref="F30:F31"/>
    <mergeCell ref="F32:F33"/>
    <mergeCell ref="F34:F35"/>
    <mergeCell ref="F36:F37"/>
    <mergeCell ref="F14:F15"/>
    <mergeCell ref="F16:F17"/>
    <mergeCell ref="F18:F19"/>
    <mergeCell ref="F20:F21"/>
    <mergeCell ref="F22:F23"/>
    <mergeCell ref="F24:F25"/>
    <mergeCell ref="E44:E45"/>
    <mergeCell ref="E46:E47"/>
    <mergeCell ref="E48:E49"/>
    <mergeCell ref="E50:E51"/>
    <mergeCell ref="E52:E53"/>
    <mergeCell ref="F4:F5"/>
    <mergeCell ref="F6:F7"/>
    <mergeCell ref="F8:F9"/>
    <mergeCell ref="F10:F11"/>
    <mergeCell ref="F12:F13"/>
    <mergeCell ref="E32:E33"/>
    <mergeCell ref="E34:E35"/>
    <mergeCell ref="E36:E37"/>
    <mergeCell ref="E38:E39"/>
    <mergeCell ref="E40:E41"/>
    <mergeCell ref="E42:E43"/>
    <mergeCell ref="E20:E21"/>
    <mergeCell ref="E22:E23"/>
    <mergeCell ref="E24:E25"/>
    <mergeCell ref="E26:E27"/>
    <mergeCell ref="E28:E29"/>
    <mergeCell ref="E30:E31"/>
    <mergeCell ref="B52:B53"/>
    <mergeCell ref="D52:D53"/>
    <mergeCell ref="E4:E5"/>
    <mergeCell ref="E6:E7"/>
    <mergeCell ref="E8:E9"/>
    <mergeCell ref="E10:E11"/>
    <mergeCell ref="E12:E13"/>
    <mergeCell ref="E14:E15"/>
    <mergeCell ref="E16:E17"/>
    <mergeCell ref="E18:E19"/>
    <mergeCell ref="B46:B47"/>
    <mergeCell ref="D46:D47"/>
    <mergeCell ref="B48:B49"/>
    <mergeCell ref="D48:D49"/>
    <mergeCell ref="B50:B51"/>
    <mergeCell ref="D50:D51"/>
    <mergeCell ref="B40:B41"/>
    <mergeCell ref="D40:D41"/>
    <mergeCell ref="B42:B43"/>
    <mergeCell ref="D42:D43"/>
    <mergeCell ref="B44:B45"/>
    <mergeCell ref="D44:D45"/>
    <mergeCell ref="B34:B35"/>
    <mergeCell ref="D34:D35"/>
    <mergeCell ref="B36:B37"/>
    <mergeCell ref="D36:D37"/>
    <mergeCell ref="B38:B39"/>
    <mergeCell ref="D38:D39"/>
    <mergeCell ref="B28:B29"/>
    <mergeCell ref="D28:D29"/>
    <mergeCell ref="B30:B31"/>
    <mergeCell ref="D30:D31"/>
    <mergeCell ref="B32:B33"/>
    <mergeCell ref="D32:D33"/>
    <mergeCell ref="B22:B23"/>
    <mergeCell ref="D22:D23"/>
    <mergeCell ref="B24:B25"/>
    <mergeCell ref="D24:D25"/>
    <mergeCell ref="B26:B27"/>
    <mergeCell ref="D26:D27"/>
    <mergeCell ref="B16:B17"/>
    <mergeCell ref="D16:D17"/>
    <mergeCell ref="B18:B19"/>
    <mergeCell ref="D18:D19"/>
    <mergeCell ref="B20:B21"/>
    <mergeCell ref="D20:D21"/>
    <mergeCell ref="B10:B11"/>
    <mergeCell ref="D10:D11"/>
    <mergeCell ref="B12:B13"/>
    <mergeCell ref="D12:D13"/>
    <mergeCell ref="B14:B15"/>
    <mergeCell ref="D14:D15"/>
    <mergeCell ref="B4:B5"/>
    <mergeCell ref="D4:D5"/>
    <mergeCell ref="B6:B7"/>
    <mergeCell ref="D6:D7"/>
    <mergeCell ref="B8:B9"/>
    <mergeCell ref="D8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Frekwencja</vt:lpstr>
      <vt:lpstr>SINGIEL_KOBIET_runda_I</vt:lpstr>
      <vt:lpstr>SINGIEL_MĘŻCZYZN_runda_I</vt:lpstr>
      <vt:lpstr>GRY_PODWÓJNE_runda_I</vt:lpstr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Trojanowski</dc:creator>
  <cp:lastModifiedBy>Krzysztof Trojanowski</cp:lastModifiedBy>
  <cp:revision>29</cp:revision>
  <cp:lastPrinted>2018-10-05T07:20:53Z</cp:lastPrinted>
  <dcterms:created xsi:type="dcterms:W3CDTF">2018-10-03T19:11:28Z</dcterms:created>
  <dcterms:modified xsi:type="dcterms:W3CDTF">2019-11-05T23:58:51Z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